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LIJAH\Documents\COVID -19 ACCOUNTS\"/>
    </mc:Choice>
  </mc:AlternateContent>
  <bookViews>
    <workbookView xWindow="0" yWindow="0" windowWidth="25455" windowHeight="12330" activeTab="1"/>
  </bookViews>
  <sheets>
    <sheet name="COVID-19 FS" sheetId="2" r:id="rId1"/>
    <sheet name="SECOND QUARTER BUDGET PERFORMAN" sheetId="1" r:id="rId2"/>
    <sheet name="NOTE 1 LIST OF DONIORS" sheetId="3" r:id="rId3"/>
  </sheets>
  <definedNames>
    <definedName name="_xlnm.Print_Area" localSheetId="0">'COVID-19 FS'!$A$1:$E$29</definedName>
    <definedName name="_xlnm.Print_Area" localSheetId="2">'NOTE 1 LIST OF DONIORS'!$A$1:$C$28</definedName>
    <definedName name="_xlnm.Print_Area" localSheetId="1">'SECOND QUARTER BUDGET PERFORMAN'!$A$1:$J$103</definedName>
    <definedName name="_xlnm.Print_Titles" localSheetId="1">'SECOND QUARTER BUDGET PERFORMAN'!$1:$4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" l="1"/>
  <c r="D9" i="2"/>
  <c r="D7" i="2"/>
  <c r="C7" i="3"/>
  <c r="C28" i="3"/>
  <c r="H7" i="1" l="1"/>
  <c r="H101" i="1" l="1"/>
  <c r="G101" i="1"/>
  <c r="F101" i="1"/>
  <c r="E101" i="1"/>
  <c r="D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G11" i="1"/>
  <c r="F11" i="1"/>
  <c r="E11" i="1"/>
  <c r="D11" i="1"/>
  <c r="J10" i="1"/>
  <c r="I10" i="1"/>
  <c r="J8" i="1"/>
  <c r="I8" i="1"/>
  <c r="I7" i="1"/>
  <c r="J9" i="1" l="1"/>
  <c r="D11" i="2"/>
  <c r="D17" i="2" s="1"/>
  <c r="J101" i="1"/>
  <c r="I101" i="1"/>
  <c r="J7" i="1"/>
  <c r="I9" i="1"/>
  <c r="H11" i="1"/>
  <c r="J11" i="1" s="1"/>
  <c r="I11" i="1" l="1"/>
</calcChain>
</file>

<file path=xl/sharedStrings.xml><?xml version="1.0" encoding="utf-8"?>
<sst xmlns="http://schemas.openxmlformats.org/spreadsheetml/2006/main" count="248" uniqueCount="171">
  <si>
    <t>Code</t>
  </si>
  <si>
    <t>Name</t>
  </si>
  <si>
    <t>INITIAL BUDGET</t>
  </si>
  <si>
    <t>AMENDMENT</t>
  </si>
  <si>
    <t xml:space="preserve">FINAL BUDGET AMOUNT 
=N= 
</t>
  </si>
  <si>
    <t>YEAR TO DATE 
ACTUAL 
=N=</t>
  </si>
  <si>
    <t xml:space="preserve">BUDGET BALANCE 
=N= 
</t>
  </si>
  <si>
    <t xml:space="preserve">EXECUTION 
% 
</t>
  </si>
  <si>
    <t>A</t>
  </si>
  <si>
    <t>B</t>
  </si>
  <si>
    <t>C =A+B</t>
  </si>
  <si>
    <t>D</t>
  </si>
  <si>
    <t>E</t>
  </si>
  <si>
    <t>F</t>
  </si>
  <si>
    <t xml:space="preserve"> G =C/C*100</t>
  </si>
  <si>
    <t>TRANSFER FROM FEDERAL GOVERNMENT OF NIGERIA(FGN) FOR COVID-19 (C013)</t>
  </si>
  <si>
    <t>SUPPORT FROM DEVELOPMENT PARTNERS FOR COVID-19 (C013)</t>
  </si>
  <si>
    <t>DONATIONS FROM INDIVIDUALS/COOPERATE ORGANISATIONS FOR COVID-19 (C013)</t>
  </si>
  <si>
    <t>LOANS FROM CENTRAL BANKS OF NIGERIA(CBN)/OTHER COMMERCIAL BANKS FOR COVID-19 (C013)</t>
  </si>
  <si>
    <t>NYSC ALLOWANCES COVID-19 RESPONSE</t>
  </si>
  <si>
    <t>MEDICAL STUDENT ALLOWANCE COVID-19 RESPONSE</t>
  </si>
  <si>
    <t>MID-WIVES SERVICE SCHEME (MSS) ALLOWANCE COVID-19 RESPONSE</t>
  </si>
  <si>
    <t>COVID-19 PANDEMIC HAZARD ALLOWANCE FOR HEALTH WORKERS</t>
  </si>
  <si>
    <t>MEDICAL EXPENSES/REFUND (INTERNATIONAL) COVID-19 RESPONSE</t>
  </si>
  <si>
    <t>COMMITTEE/COMMISSION SCREENING EXPENSES COVID-19 RESPONSE</t>
  </si>
  <si>
    <t>COVID 19 PANDEMIC PALLIATIVE EXPENSES</t>
  </si>
  <si>
    <t>COVID-19 PANDEMIC RESPONSE ACTIVITIES</t>
  </si>
  <si>
    <t>CARES COORDINATING UNIT</t>
  </si>
  <si>
    <t>FOOD AND NUTRITION PROGRAMS COORDINATING UNIT'S EXPENSES</t>
  </si>
  <si>
    <t>CASH TRANSFER EXPENSES COVID-19 RESPONSE</t>
  </si>
  <si>
    <t>PURCHASE OF RESIDENTIAL BUILDINGS</t>
  </si>
  <si>
    <t>00030000020127 EQUIPPING OF REHABILITATION CENTRE FOR THE DISABLED COVID-19 RESPONSE</t>
  </si>
  <si>
    <t>PURCHASE OF HEALTH / MEDICAL EQUIPMENT</t>
  </si>
  <si>
    <t>00040000010120 INCINERATOR 3 NOS COVID-19 RESPONSE</t>
  </si>
  <si>
    <t>00040000010123 PURCHASE OF MEDICAL EQUIPMENT FOR OTHER STATE HOSPITAL (APART FROM SPECIALIST AND ZONAL HOSPITAL) COVID-19 RESPONSE</t>
  </si>
  <si>
    <t>00040000010129 PROCUREMENT AND REFURBISHMENT OF AMBULANCES FOR THE STATE HOSPITALS (50 NO) COVID-19 RESPONSE</t>
  </si>
  <si>
    <t>00040000010166 PROVISION OF INFRASTRUCTURE AND EQUIPMENT FOR ZONAL HOSPITALS AT ANKPA, IDAH, DEKINA, AND OKENE (BD) COVID-19 RESPONSE</t>
  </si>
  <si>
    <t>00040000050109 RENAL DIALYSIS CENTRE COVID-19 RESPONSE</t>
  </si>
  <si>
    <t>PURCHASE OF AGRICULTURAL EQUIPMENT AND IMPLEMENTS</t>
  </si>
  <si>
    <t>00010000090103 KOGI STATE AGRICULTURAL REVOLUTION PROJECT COVID-19 RESPONSE</t>
  </si>
  <si>
    <t>CONSTRUCTION / PROVISION OF WATER FACILITIES</t>
  </si>
  <si>
    <t>00010000050101 IRRIGATION SCHEME COVID-19 RESPONSE</t>
  </si>
  <si>
    <t>CONSTRUCTION / PROVISION OF HOSPITALS / HEALTH CENTRES</t>
  </si>
  <si>
    <t>00040000010109 REHABILITATION OF SOME GENERAL AND COTTAGE HOSPITALS IN THE STATE COVID-19 RESPONSE</t>
  </si>
  <si>
    <t>00040000010143 CONSTRUCTION OF PUBLIC HEALTH LABORATORY IN LOKOJA COVID-19 RESPONSE</t>
  </si>
  <si>
    <t>00040000010161 COMPLETION OF MODERN  MEDICAL DIAGNOSTIC AND IMAGING  CENTRE INCLUDING EQUIPMENT COVID-19 RESPONSE</t>
  </si>
  <si>
    <t>00040000030128 CONSTRUCTION OF CENTRAL REFERENCE HOSPITAL, OKENE COVID-19 RESPONSE</t>
  </si>
  <si>
    <t>CONSTRUCTION / PROVISION OF AGRICULTURAL FACILITIES</t>
  </si>
  <si>
    <t>00010000270101 LIVESTOCK DEVELOPMENT PROJECT COVID-19 RESPONSE</t>
  </si>
  <si>
    <t>CONSTRUCTION / PROVISION OF INFRASTRUCTURE</t>
  </si>
  <si>
    <t>00030000020121 CONSTRUCTION OF THE GOVERNMENT CHILDREN'S RECEPTION CENTRE/ORPH ANAGE HOME IN LOKOJA COVID-19 RESPONSE</t>
  </si>
  <si>
    <t>CONSTRUCTION OF MARKETS/PARKS</t>
  </si>
  <si>
    <t>00120000010120 MARKET DEVELOPMENT IN (OKENE, KABBA AND ANKPA) COVID-19 RESPONSE</t>
  </si>
  <si>
    <t>REHABILITATION / REPAIRS - HOSPITAL / HEALTH CENTRES</t>
  </si>
  <si>
    <t>00040000010118 NATIONAL PROGRAMME OF ACTION FOR SURVIVAL, PROTECTION &amp; DEV. OF THE CHILD (UNICEF ASSISTED)  GCCC COVID-19 RESPONSE</t>
  </si>
  <si>
    <t xml:space="preserve">00040000030129 RENOVATION AND REMODELING OF SPECIALIST HOSPITAL AND ESTABLISHMENT OF PSYCHIATRIC DEPARTMENT COVID -19 RESPONSE </t>
  </si>
  <si>
    <t>00040000030130 UPGRADE OF KOGI STATE UNIVERSITY TEACHING HOSPITAL TO STANDARD COVID -19 RESPONSE</t>
  </si>
  <si>
    <t>00040000010176 RENOVATION OF 3 PRIMARY HEALTH CARE CENTRES (ONE IN EACH SENATORIAL DISTRICT) COVID -19 RESPONSE</t>
  </si>
  <si>
    <t>REHABILITATION / REPAIRS - PUBLIC SCHOOLS</t>
  </si>
  <si>
    <t>00050000010101 IMPROVEMENT ON NURSERY/PRIMARY SCHOOL, GADUMO INCLUDING FENCING COVID-19 RESPONSE</t>
  </si>
  <si>
    <t>REHABILITATION / REPAIRS - AGRICICULTURAL FACILITIES</t>
  </si>
  <si>
    <t>00010000040102 AGRICULTURAL MECHANIZATION (MINISTRY OF AGRICULTURE, HEADQUARTERS) COVID-19 RESPONSE</t>
  </si>
  <si>
    <t>TREE PLANTING</t>
  </si>
  <si>
    <t>00010000060102 CROP PRODUCTION/VALUE CHAIN DEVELOPMENT ON CASSAVA, RICE, CASHEW AND OTHER STABLE CROPS COVID-19 RESPONSE</t>
  </si>
  <si>
    <t>COMPUTER SOFTWARE ACQUISITION</t>
  </si>
  <si>
    <t>00040000030111 E - HEALTH COVID-19 RESPONSE</t>
  </si>
  <si>
    <t>MONITORING AND EVALUATION</t>
  </si>
  <si>
    <t>00130000020109 MONITORING &amp; EVALUATION SYSTEM) COVID-19 RESPONSE</t>
  </si>
  <si>
    <t>ECONOMIC EMPOWERMENT</t>
  </si>
  <si>
    <t>00030000020106 CONSTITUENCY PROJECT COVID-19 RESPONSE</t>
  </si>
  <si>
    <t>00010000010105 KOGI STATE AGRICULTURAL DEVELOPMENT PROJECT (ADP) COVID-19 RESPONSE</t>
  </si>
  <si>
    <t>000100000170102 Improvement/Support for Livelihood Agricultural Activities Across the State (COVID-19 RESPONSE)</t>
  </si>
  <si>
    <t>00010000060103 KOGI STATE FOOD SECURITY, GOVERNMENT INITIATIVE (SCHOOL FARM, POLITICAL &amp; CIVIL SERVANT, CORPERS FARM)(SIP) COVID - 19 RESPONSE</t>
  </si>
  <si>
    <t>00010000060104 ESTABLISHMENT 3 MEGA CASSAVA MILLING PROCESSING MACHINE (ONE IN EACH SENETORIAL DISTRICT) COVID-19 RESPONSE</t>
  </si>
  <si>
    <t>00010000060107 FOOD SECURITY AND SAFE FUNCTIONING OF FOOD SUPPLY CHAINS FOR POOR HOUSEHOLDS</t>
  </si>
  <si>
    <t>00010000200101 WOMEN IN AGRICULTURE COVID-19 RESPONSE</t>
  </si>
  <si>
    <t>00010000210101 YOUTH IN AGRICULTURE COVID-19 RESPONSE</t>
  </si>
  <si>
    <t>00010000230103 MINI MILLING PROCESSING MACHINE FOR RURAL FARMERS (5 PILOT SCHEMES PER 3 SENATORIAL DISTRICTS) COVID-19 RESPONSE</t>
  </si>
  <si>
    <t>00030000010101 STATE’S FINANCIAL ASSISTANCE TO KOGI COMMUNITY &amp; SOCIAL DEVELOPMENT AGENCY COVID19 RESPONSE</t>
  </si>
  <si>
    <t>00030000010109 KOGI STATE INVESTMENT PROGRAMME COVID-19 RESPONSE</t>
  </si>
  <si>
    <t>00030000010115 LIVELIHOOD SUPPORT TO POOR AND VULNERABLE HOUSEHOLDS- SOCIAL TRANSFER AND BASIC SERVICES</t>
  </si>
  <si>
    <t>00080000010102 SUPPORT FOR YOUTH ENTREPRENEURSHIP DEVELOPMENT (EDC) (CBN INITIATIVE SCHEME) (YESSO) COVID-19 RESPONSE</t>
  </si>
  <si>
    <t>00120000010136 DOMESTICATION OF ECONOMIC RECOVERY AND GROWTH PLAN COVID-19 RESPONSE</t>
  </si>
  <si>
    <t>00130000010145 YESSO CONDITIONAL CASH TRANSFER COVID-19 RESPONSE</t>
  </si>
  <si>
    <t>00130000010185 KOGI STATE ECONOMIC SUMMIT COVID-19 RESPOSE</t>
  </si>
  <si>
    <t>00130000030197 KOGI STATE FINANCIAL ASSISTANCE TO KOGI YESSO NET COVID-19 RESPONSE</t>
  </si>
  <si>
    <t>00030000010116 ECONOMIC RECOVERY AND ENHANCING CAPABILITIES OF MSMEs</t>
  </si>
  <si>
    <t>00120000010139 LOAN FACILITIES TO SME TO BOOST LOCAL ECONOMY (COVID-19 RESPONSE)</t>
  </si>
  <si>
    <t>00120000030109 SMALL &amp; MEDIUM SCALE INDUSTRY (PPP) COVID-19 RESPONSE</t>
  </si>
  <si>
    <t>00120000030110 SME CREDIT SCHEME(SIP) COVID-19 RESPONSE</t>
  </si>
  <si>
    <t>00020000030105 SUSTAINABLE PROGRAMME FOR ORPHAN AND VULNERABLE CHILDREN IN KOGI STATE COVID-19 RESPONSE</t>
  </si>
  <si>
    <t>00030000010114 GYB INITIATIVE AND EMPOWERMENT WITHIN THE 21 LGA OF THE STATE COVID-19 RESPONSE</t>
  </si>
  <si>
    <t>00030000020139 KOGI STATE INTERVENTION FOR WIDOWS AND ORPHANS  (SIP) COVID-19 RESPONSE</t>
  </si>
  <si>
    <t>00030000020140 KOGI STATE INTERVENTION FOR THE PHYSICALLY CHALLENGED (SIP) COVID-19 RESPONSE</t>
  </si>
  <si>
    <t>PROVISION OF DRUGS/VACCINES</t>
  </si>
  <si>
    <t>00040000010103 PROCUREMENT OF DRUGS (STATE MEDICAL STORE) COVID -19 RESPONSE</t>
  </si>
  <si>
    <t>00040000010124 EMERGENCY MEDICAL SERVICES/ TRAUMA CENTRE COVID-19 RESPONSE</t>
  </si>
  <si>
    <t>00040000050106 MINI DRUGS MANUFACTURING UNIT COVID-19 RESPONSE</t>
  </si>
  <si>
    <t>SPECIALIZED SERVICES</t>
  </si>
  <si>
    <t>00010000010104 FARMERS DIRECT INPUTS AND FERTILIZER (SIP) COVID-19 RESPONSE</t>
  </si>
  <si>
    <t xml:space="preserve">00020000010126 IMPLEMENTATION ON KOGI STATE ACTION PLAN ON PEACE AND SECURITY FOR WOMEN AND CHILDREN COVID-19 RESPONSE </t>
  </si>
  <si>
    <t>00050000010149 E-LEARNING PROGRAMME (COVID-19 PALLIATIVE FOR STUDENTS IN JSS 3 AND SSS3)</t>
  </si>
  <si>
    <t>00040000010153 CONTROL OF EMERGING PUBLIC HEALTH DISEASE COVID 19 RESPONSE</t>
  </si>
  <si>
    <t>00040000010159 FREE RURAL MEDICAL OUTREACH COVID-19 RESPONSE</t>
  </si>
  <si>
    <t>00040000010182 PUBLIC HEALTH EMERGENCY OPERATION CENTRE, LOKOJA (PHEOC) COVID-19 RESPONSE</t>
  </si>
  <si>
    <t>00040000030109 HEALTH CARE PLUS COVID-19 RESPONSE</t>
  </si>
  <si>
    <t>00040000050113 GOVERNMENT CONNECT ON HUMANITARIAN AND EMERGING EPEDEMIC (COVID-19)</t>
  </si>
  <si>
    <t>00040000010154 STATE PRIMARY HEALTH CARE DEVELOPMENT AGENCY COVID-19 RESPONSE</t>
  </si>
  <si>
    <t>00040000010181 STATE EMMERGENCY ROUTINE IMMUNIZATION COORDINATING CENTRE (SERICC) COVID-19 RESPOSE</t>
  </si>
  <si>
    <t>WELFARE</t>
  </si>
  <si>
    <t>00030000020130 ESTABLISHMENT OF DAY CARE CENTRE FOR ELDERLY COVID-19 RESPONSE</t>
  </si>
  <si>
    <t>00040000010179 BELLO HEALTH INTERVENTION PROGRAMME  (SIP) COVID-19 RESPONSE</t>
  </si>
  <si>
    <t>PLANTING AND CULTIVATION</t>
  </si>
  <si>
    <t>00010000090102 GREEN HOUSE FARMING SYSTEM COVID-19 RESPONSE</t>
  </si>
  <si>
    <t>00010000090104 ESTABLISHMENT OF STAPLE CROPS PROCESSING ZONE PROJECT COVID-19 RESPONSE</t>
  </si>
  <si>
    <t>00010000230101 COMMERCIAL AGRICULTURAL SCHEME COVID-19 RESPONSE</t>
  </si>
  <si>
    <t>00010000240104 FADAMA COUNTERPART FUNDING COVID-19 RESPONSE</t>
  </si>
  <si>
    <t>MASS LITERACY</t>
  </si>
  <si>
    <t>00050000020155 Disfectant of Schools, Water Supply Advocacy on Back-to-School (COVID-19 Response)</t>
  </si>
  <si>
    <t>00050000020156 Construction of VIP Toilets and Senitation (COVID-19 Response)</t>
  </si>
  <si>
    <t xml:space="preserve">00050000020157 Infraved Thermometer for Temperature Ready (COVID-19 </t>
  </si>
  <si>
    <t>NOTE:</t>
  </si>
  <si>
    <t>THE DIFFFERENCE BETWEEN ACTUAL EXPENDITURE AND TOTAL RECEIPTS IS STATE CONTRIBUTION</t>
  </si>
  <si>
    <t>ABRIDGED COVID-19 RESPONSE AND RECOVERY EXPENDITURES</t>
  </si>
  <si>
    <t>INCOME:</t>
  </si>
  <si>
    <t>TOTAL INCOME</t>
  </si>
  <si>
    <t>EXPENDITURES:</t>
  </si>
  <si>
    <t>RECURRENT EXPENDITURES</t>
  </si>
  <si>
    <t>CAPITAL EPENDITURES</t>
  </si>
  <si>
    <t>TOTAL EXPENDITURES</t>
  </si>
  <si>
    <t>BALANCE</t>
  </si>
  <si>
    <t>NOTE: THE NET DEFICIT IS KOGI STATE GOVERNMENT CONTRIBUTION</t>
  </si>
  <si>
    <t>Alhaji Momoh Jibrin (CNA)</t>
  </si>
  <si>
    <t>Asiwaju Asiru Idris (FCA)</t>
  </si>
  <si>
    <t>Accountant-General</t>
  </si>
  <si>
    <t>Hon. Commissioner of Finance</t>
  </si>
  <si>
    <t>KOGI STATE.</t>
  </si>
  <si>
    <t>DATE</t>
  </si>
  <si>
    <t>LIST OF DONORS</t>
  </si>
  <si>
    <t>AMOUNT</t>
  </si>
  <si>
    <t>ACCESS BANK DONATION</t>
  </si>
  <si>
    <t>MOB/UTU/4742907706/Ocholi Yusuf Covid19 support</t>
  </si>
  <si>
    <t>CDP BY LIVING FAITH CHURCH LOKOJA/22361/LKJ1</t>
  </si>
  <si>
    <t>MOB/UTU/4743646810/OMONEHIN TIMOTHY</t>
  </si>
  <si>
    <t>CDP BY COUNCIL OF ULAMA KOGI CHAPTER/30143</t>
  </si>
  <si>
    <t>R-391684204/TR:391684204-OFFICE OF :BEINGPOLITICAL</t>
  </si>
  <si>
    <t>TRF FRM ARY CONSULTING AND INTEGRATED SERVICE</t>
  </si>
  <si>
    <t xml:space="preserve"> IHIMOH BIZ SERVICES</t>
  </si>
  <si>
    <t>TRF FROM CITALI MULTI ENT(08065000025)</t>
  </si>
  <si>
    <t>CDP BY CHOGUDO AND CO CERIFIED NATIONAL ACCOUNTAN</t>
  </si>
  <si>
    <t>TNF-VICTORIA YETUNDE MORIBIRIN/TRF/MORIBIRIN  ROSE</t>
  </si>
  <si>
    <t>TNF-AYINLA OLAWALE SULEIMAN/FBNMOBILE:KOGI STATE C</t>
  </si>
  <si>
    <t>R-395336513/Bulk Credit  - 111</t>
  </si>
  <si>
    <t>JAIZ CHQ/THE JAMAaposATU NASRIL ISLAM/00000215</t>
  </si>
  <si>
    <t>TNF-TANIMOWO  BABAJIDE AKINKUNMI/OPCledbyIbaGaniAd</t>
  </si>
  <si>
    <t>TRF FRM UKOMU IGALA ORGANISATION</t>
  </si>
  <si>
    <t>NIP/FBN/ABDULRAHIM YUNUSAA</t>
  </si>
  <si>
    <t>TRF FROM ABBA ADAUDU</t>
  </si>
  <si>
    <t>TOTAL  EXPENDITURE</t>
  </si>
  <si>
    <t>NOTE</t>
  </si>
  <si>
    <t>KOGI STATE GOVERNMENT OF NIGERIA</t>
  </si>
  <si>
    <t>OFFICE OF THE ACCOUNTANT GENERAL</t>
  </si>
  <si>
    <t>ABRIDGED AUDITED COVID-19 RESPONSE AND RECOVERY EXPENDITURES</t>
  </si>
  <si>
    <t>OFFICE OF THE ACCOUNTANT  GENERAL</t>
  </si>
  <si>
    <t>NOTE: 1 LIST OF DONORS</t>
  </si>
  <si>
    <t>AS AT 30TH SEPTEMBER, 2020</t>
  </si>
  <si>
    <t>SEPTEMBER</t>
  </si>
  <si>
    <t>FEDERAL GOVERNMENT OF NIGERIA</t>
  </si>
  <si>
    <t>15/09/2020</t>
  </si>
  <si>
    <t>COVID19 UBA FOUNDATION DONATION</t>
  </si>
  <si>
    <t>NOTE: 2 LIST OF DONORS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</si>
</sst>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[$-10409]dd/mm/yyyy"/>
  </numFmts>
  <fonts count="4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name val="Helvetica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 Black"/>
      <family val="2"/>
    </font>
    <font>
      <sz val="10"/>
      <name val="Arial Black"/>
      <family val="2"/>
    </font>
    <font>
      <sz val="10"/>
      <color theme="1"/>
      <name val="Calibri"/>
      <family val="2"/>
      <scheme val="minor"/>
    </font>
    <font>
      <b/>
      <sz val="14"/>
      <name val="Arial Black"/>
      <family val="2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i/>
      <u/>
      <sz val="16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u val="singleAccounting"/>
      <sz val="12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b/>
      <u val="singleAccounting"/>
      <sz val="10"/>
      <name val="Arial"/>
      <family val="2"/>
    </font>
    <font>
      <b/>
      <i/>
      <u/>
      <sz val="12"/>
      <color indexed="8"/>
      <name val="Calibri"/>
      <family val="2"/>
      <scheme val="minor"/>
    </font>
    <font>
      <u val="doubleAccounting"/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u val="doubleAccounting"/>
      <sz val="12"/>
      <color indexed="8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b/>
      <u/>
      <sz val="11"/>
      <name val="Century Gothic"/>
      <family val="2"/>
    </font>
    <font>
      <b/>
      <u/>
      <sz val="12"/>
      <name val="Century Gothic"/>
      <family val="2"/>
    </font>
    <font>
      <b/>
      <u/>
      <sz val="12"/>
      <name val="Arial"/>
      <family val="2"/>
    </font>
    <font>
      <sz val="10"/>
      <name val="Century Gothic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u val="singleAccounting"/>
      <sz val="11"/>
      <color rgb="FF000000"/>
      <name val="Century Gothic"/>
      <family val="2"/>
    </font>
    <font>
      <sz val="14"/>
      <name val="Century Gothic"/>
      <family val="2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i/>
      <u/>
      <sz val="14"/>
      <color indexed="8"/>
      <name val="Calibri"/>
      <family val="2"/>
      <scheme val="minor"/>
    </font>
    <font>
      <b/>
      <sz val="12"/>
      <name val="Calibri Light"/>
      <family val="2"/>
      <scheme val="major"/>
    </font>
    <font>
      <b/>
      <u/>
      <sz val="15"/>
      <name val="Century Gothic"/>
      <family val="2"/>
    </font>
    <font>
      <b/>
      <u val="singleAccounting"/>
      <sz val="14"/>
      <color rgb="FF000000"/>
      <name val="Century Gothic"/>
      <family val="2"/>
    </font>
    <font>
      <b/>
      <u/>
      <sz val="14"/>
      <name val="Century Gothic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3" fontId="3" fillId="0" borderId="0" xfId="0" applyNumberFormat="1" applyFont="1" applyAlignment="1">
      <alignment horizontal="right" vertical="top" wrapText="1"/>
    </xf>
    <xf numFmtId="3" fontId="3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 wrapText="1"/>
    </xf>
    <xf numFmtId="0" fontId="5" fillId="0" borderId="0" xfId="0" applyFont="1"/>
    <xf numFmtId="3" fontId="6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0" fontId="7" fillId="0" borderId="0" xfId="0" applyFont="1" applyAlignment="1">
      <alignment wrapText="1"/>
    </xf>
    <xf numFmtId="37" fontId="3" fillId="0" borderId="0" xfId="0" applyNumberFormat="1" applyFont="1" applyAlignment="1">
      <alignment vertical="top"/>
    </xf>
    <xf numFmtId="37" fontId="3" fillId="0" borderId="0" xfId="0" applyNumberFormat="1" applyFont="1" applyAlignment="1">
      <alignment vertical="top" wrapText="1"/>
    </xf>
    <xf numFmtId="37" fontId="0" fillId="0" borderId="0" xfId="0" applyNumberFormat="1" applyAlignment="1">
      <alignment vertical="top"/>
    </xf>
    <xf numFmtId="0" fontId="8" fillId="0" borderId="0" xfId="0" applyFont="1"/>
    <xf numFmtId="4" fontId="6" fillId="0" borderId="0" xfId="0" applyNumberFormat="1" applyFont="1" applyAlignment="1">
      <alignment horizontal="right" vertical="top" wrapText="1"/>
    </xf>
    <xf numFmtId="0" fontId="9" fillId="0" borderId="0" xfId="0" applyFont="1"/>
    <xf numFmtId="49" fontId="26" fillId="0" borderId="1" xfId="2" applyNumberFormat="1" applyFont="1" applyBorder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15" fontId="30" fillId="0" borderId="1" xfId="2" applyNumberFormat="1" applyFont="1" applyBorder="1" applyAlignment="1">
      <alignment horizontal="left" vertical="center" wrapText="1"/>
    </xf>
    <xf numFmtId="0" fontId="30" fillId="0" borderId="0" xfId="2" applyFont="1" applyAlignment="1">
      <alignment horizontal="left" vertical="center" wrapText="1"/>
    </xf>
    <xf numFmtId="43" fontId="30" fillId="0" borderId="0" xfId="3" applyFont="1" applyFill="1" applyBorder="1" applyAlignment="1">
      <alignment horizontal="left" vertical="center" wrapText="1"/>
    </xf>
    <xf numFmtId="0" fontId="31" fillId="0" borderId="0" xfId="2" applyFont="1" applyAlignment="1">
      <alignment vertical="center"/>
    </xf>
    <xf numFmtId="0" fontId="31" fillId="0" borderId="1" xfId="2" applyFont="1" applyBorder="1" applyAlignment="1">
      <alignment vertical="center"/>
    </xf>
    <xf numFmtId="43" fontId="31" fillId="0" borderId="1" xfId="3" applyFont="1" applyBorder="1" applyAlignment="1">
      <alignment vertical="center"/>
    </xf>
    <xf numFmtId="0" fontId="30" fillId="0" borderId="1" xfId="2" applyFont="1" applyBorder="1" applyAlignment="1">
      <alignment horizontal="left" vertical="center" wrapText="1"/>
    </xf>
    <xf numFmtId="43" fontId="30" fillId="0" borderId="1" xfId="3" applyFont="1" applyFill="1" applyBorder="1" applyAlignment="1">
      <alignment horizontal="left" vertical="center" wrapText="1"/>
    </xf>
    <xf numFmtId="43" fontId="30" fillId="0" borderId="1" xfId="0" applyNumberFormat="1" applyFont="1" applyBorder="1" applyAlignment="1">
      <alignment horizontal="left" vertical="center" wrapText="1"/>
    </xf>
    <xf numFmtId="165" fontId="30" fillId="0" borderId="1" xfId="2" applyNumberFormat="1" applyFont="1" applyBorder="1" applyAlignment="1">
      <alignment vertical="center" wrapText="1" readingOrder="1"/>
    </xf>
    <xf numFmtId="0" fontId="30" fillId="0" borderId="1" xfId="2" applyFont="1" applyBorder="1" applyAlignment="1">
      <alignment vertical="center" wrapText="1" readingOrder="1"/>
    </xf>
    <xf numFmtId="43" fontId="30" fillId="0" borderId="1" xfId="3" applyFont="1" applyFill="1" applyBorder="1" applyAlignment="1">
      <alignment vertical="center" wrapText="1" readingOrder="1"/>
    </xf>
    <xf numFmtId="43" fontId="32" fillId="0" borderId="1" xfId="3" applyFont="1" applyFill="1" applyBorder="1" applyAlignment="1">
      <alignment vertical="center" wrapText="1" readingOrder="1"/>
    </xf>
    <xf numFmtId="0" fontId="33" fillId="2" borderId="0" xfId="2" applyFont="1" applyFill="1" applyAlignment="1">
      <alignment vertical="center"/>
    </xf>
    <xf numFmtId="49" fontId="29" fillId="0" borderId="0" xfId="2" applyNumberFormat="1" applyFont="1" applyAlignment="1">
      <alignment vertical="center"/>
    </xf>
    <xf numFmtId="43" fontId="29" fillId="0" borderId="0" xfId="3" applyFont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top" wrapText="1"/>
    </xf>
    <xf numFmtId="164" fontId="15" fillId="0" borderId="0" xfId="1" applyFont="1" applyFill="1" applyBorder="1"/>
    <xf numFmtId="164" fontId="16" fillId="0" borderId="0" xfId="1" applyFont="1" applyFill="1" applyBorder="1" applyAlignment="1">
      <alignment vertical="center"/>
    </xf>
    <xf numFmtId="164" fontId="17" fillId="0" borderId="0" xfId="1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19" fillId="0" borderId="0" xfId="2" applyFont="1" applyFill="1" applyBorder="1" applyAlignment="1">
      <alignment horizontal="center" vertical="center"/>
    </xf>
    <xf numFmtId="43" fontId="20" fillId="0" borderId="0" xfId="3" applyFont="1" applyFill="1" applyBorder="1"/>
    <xf numFmtId="0" fontId="15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21" fillId="0" borderId="0" xfId="0" applyFont="1" applyFill="1" applyBorder="1" applyAlignment="1">
      <alignment horizontal="center"/>
    </xf>
    <xf numFmtId="164" fontId="22" fillId="0" borderId="0" xfId="1" applyFont="1" applyFill="1" applyBorder="1"/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164" fontId="24" fillId="0" borderId="0" xfId="1" applyFont="1" applyFill="1" applyBorder="1"/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164" fontId="23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37" fontId="0" fillId="0" borderId="0" xfId="0" applyNumberFormat="1" applyFill="1" applyBorder="1" applyAlignment="1">
      <alignment vertical="top"/>
    </xf>
    <xf numFmtId="3" fontId="0" fillId="0" borderId="0" xfId="0" applyNumberFormat="1" applyFill="1"/>
    <xf numFmtId="0" fontId="12" fillId="0" borderId="0" xfId="0" applyFont="1" applyFill="1" applyBorder="1"/>
    <xf numFmtId="0" fontId="11" fillId="0" borderId="0" xfId="0" applyFont="1" applyFill="1" applyBorder="1" applyAlignment="1"/>
    <xf numFmtId="0" fontId="37" fillId="0" borderId="0" xfId="0" applyFont="1" applyAlignment="1">
      <alignment horizontal="center" vertical="center" wrapText="1"/>
    </xf>
    <xf numFmtId="0" fontId="23" fillId="0" borderId="0" xfId="0" applyFont="1"/>
    <xf numFmtId="0" fontId="38" fillId="0" borderId="0" xfId="2" applyFont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164" fontId="23" fillId="0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34" fillId="0" borderId="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43" fontId="39" fillId="0" borderId="1" xfId="3" applyFont="1" applyFill="1" applyBorder="1" applyAlignment="1">
      <alignment vertical="center" wrapText="1" readingOrder="1"/>
    </xf>
    <xf numFmtId="165" fontId="30" fillId="0" borderId="1" xfId="0" applyNumberFormat="1" applyFont="1" applyBorder="1" applyAlignment="1">
      <alignment vertical="center" wrapText="1" readingOrder="1"/>
    </xf>
    <xf numFmtId="0" fontId="30" fillId="0" borderId="3" xfId="0" applyFont="1" applyBorder="1" applyAlignment="1">
      <alignment vertical="center" wrapText="1" readingOrder="1"/>
    </xf>
    <xf numFmtId="43" fontId="32" fillId="0" borderId="3" xfId="0" applyNumberFormat="1" applyFont="1" applyBorder="1" applyAlignment="1">
      <alignment vertical="center" wrapText="1" readingOrder="1"/>
    </xf>
    <xf numFmtId="0" fontId="29" fillId="0" borderId="0" xfId="0" applyFont="1" applyAlignment="1">
      <alignment vertical="center"/>
    </xf>
    <xf numFmtId="49" fontId="29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43" fontId="29" fillId="0" borderId="0" xfId="0" applyNumberFormat="1" applyFont="1" applyAlignment="1">
      <alignment vertical="center"/>
    </xf>
    <xf numFmtId="43" fontId="28" fillId="0" borderId="0" xfId="2" applyNumberFormat="1" applyFont="1" applyAlignment="1">
      <alignment horizontal="center"/>
    </xf>
    <xf numFmtId="49" fontId="40" fillId="0" borderId="1" xfId="2" applyNumberFormat="1" applyFont="1" applyBorder="1" applyAlignment="1">
      <alignment horizontal="center" vertical="center"/>
    </xf>
    <xf numFmtId="0" fontId="40" fillId="0" borderId="0" xfId="2" applyFont="1" applyAlignment="1">
      <alignment horizontal="center" vertical="center"/>
    </xf>
    <xf numFmtId="0" fontId="41" fillId="0" borderId="0" xfId="2" applyFont="1" applyAlignment="1">
      <alignment horizontal="center"/>
    </xf>
    <xf numFmtId="0" fontId="33" fillId="0" borderId="0" xfId="2" applyFont="1" applyAlignment="1">
      <alignment vertical="center"/>
    </xf>
    <xf numFmtId="0" fontId="15" fillId="0" borderId="0" xfId="0" applyFont="1" applyFill="1" applyBorder="1" applyAlignment="1">
      <alignment vertical="top"/>
    </xf>
  </cellXfs>
  <cellStyles count="4">
    <cellStyle name="Comma 2" xfId="1"/>
    <cellStyle name="Comma 2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BreakPreview" zoomScale="92" zoomScaleNormal="100" zoomScaleSheetLayoutView="92" workbookViewId="0">
      <selection activeCell="D13" sqref="D13"/>
    </sheetView>
  </sheetViews>
  <sheetFormatPr defaultColWidth="8.7109375" defaultRowHeight="15" x14ac:dyDescent="0.25"/>
  <cols>
    <col min="1" max="1" width="3.85546875" style="38" customWidth="1"/>
    <col min="2" max="2" width="69.140625" style="38" customWidth="1"/>
    <col min="3" max="3" width="12.5703125" style="39" customWidth="1"/>
    <col min="4" max="4" width="33.42578125" style="38" customWidth="1"/>
    <col min="5" max="5" width="4" style="38" customWidth="1"/>
    <col min="6" max="16384" width="8.7109375" style="38"/>
  </cols>
  <sheetData>
    <row r="1" spans="1:8" s="40" customFormat="1" ht="23.25" x14ac:dyDescent="0.35">
      <c r="A1" s="72" t="s">
        <v>160</v>
      </c>
      <c r="B1" s="72"/>
      <c r="C1" s="72"/>
      <c r="D1" s="72"/>
      <c r="E1" s="67"/>
      <c r="F1" s="67"/>
      <c r="G1" s="67"/>
      <c r="H1" s="67"/>
    </row>
    <row r="2" spans="1:8" s="40" customFormat="1" ht="23.45" customHeight="1" x14ac:dyDescent="0.35">
      <c r="A2" s="72" t="s">
        <v>161</v>
      </c>
      <c r="B2" s="72"/>
      <c r="C2" s="72"/>
      <c r="D2" s="72"/>
      <c r="E2" s="67"/>
      <c r="F2" s="67"/>
      <c r="G2" s="67"/>
      <c r="H2" s="67"/>
    </row>
    <row r="3" spans="1:8" s="40" customFormat="1" ht="23.45" customHeight="1" x14ac:dyDescent="0.35">
      <c r="A3" s="72" t="s">
        <v>162</v>
      </c>
      <c r="B3" s="72"/>
      <c r="C3" s="72"/>
      <c r="D3" s="72"/>
      <c r="E3" s="67"/>
      <c r="F3" s="67"/>
      <c r="G3" s="67"/>
      <c r="H3" s="67"/>
    </row>
    <row r="4" spans="1:8" ht="21" x14ac:dyDescent="0.35">
      <c r="A4" s="40"/>
      <c r="B4" s="73" t="s">
        <v>165</v>
      </c>
      <c r="C4" s="73"/>
      <c r="D4" s="73"/>
    </row>
    <row r="5" spans="1:8" x14ac:dyDescent="0.25">
      <c r="A5" s="40"/>
      <c r="B5" s="40"/>
      <c r="C5" s="41"/>
      <c r="D5" s="40"/>
    </row>
    <row r="6" spans="1:8" s="39" customFormat="1" ht="21" x14ac:dyDescent="0.35">
      <c r="A6" s="41"/>
      <c r="B6" s="42" t="s">
        <v>124</v>
      </c>
      <c r="C6" s="42" t="s">
        <v>159</v>
      </c>
      <c r="D6" s="43" t="s">
        <v>139</v>
      </c>
    </row>
    <row r="7" spans="1:8" ht="31.5" x14ac:dyDescent="0.25">
      <c r="A7" s="94">
        <v>1</v>
      </c>
      <c r="B7" s="45" t="s">
        <v>15</v>
      </c>
      <c r="C7" s="46">
        <v>1</v>
      </c>
      <c r="D7" s="47">
        <f>'NOTE 1 LIST OF DONIORS'!C7</f>
        <v>1000000000</v>
      </c>
    </row>
    <row r="8" spans="1:8" ht="15.75" x14ac:dyDescent="0.25">
      <c r="A8" s="94">
        <v>2</v>
      </c>
      <c r="B8" s="45" t="s">
        <v>16</v>
      </c>
      <c r="C8" s="46"/>
      <c r="D8" s="47">
        <v>0</v>
      </c>
    </row>
    <row r="9" spans="1:8" ht="31.5" x14ac:dyDescent="0.25">
      <c r="A9" s="94">
        <v>3</v>
      </c>
      <c r="B9" s="45" t="s">
        <v>17</v>
      </c>
      <c r="C9" s="46">
        <v>2</v>
      </c>
      <c r="D9" s="48">
        <f>'NOTE 1 LIST OF DONIORS'!C28</f>
        <v>59633892.5</v>
      </c>
    </row>
    <row r="10" spans="1:8" ht="31.5" x14ac:dyDescent="0.25">
      <c r="A10" s="94">
        <v>4</v>
      </c>
      <c r="B10" s="45" t="s">
        <v>18</v>
      </c>
      <c r="C10" s="46"/>
      <c r="D10" s="49">
        <v>0</v>
      </c>
    </row>
    <row r="11" spans="1:8" ht="20.45" customHeight="1" x14ac:dyDescent="0.35">
      <c r="A11" s="44"/>
      <c r="B11" s="50" t="s">
        <v>125</v>
      </c>
      <c r="C11" s="51"/>
      <c r="D11" s="52">
        <f>SUM(D7:D10)</f>
        <v>1059633892.5</v>
      </c>
    </row>
    <row r="12" spans="1:8" ht="15.75" x14ac:dyDescent="0.25">
      <c r="A12" s="44"/>
      <c r="B12" s="44"/>
      <c r="C12" s="53"/>
      <c r="D12" s="44"/>
    </row>
    <row r="13" spans="1:8" ht="15.75" x14ac:dyDescent="0.25">
      <c r="A13" s="44"/>
      <c r="B13" s="54" t="s">
        <v>126</v>
      </c>
      <c r="C13" s="55"/>
      <c r="D13" s="44"/>
    </row>
    <row r="14" spans="1:8" ht="15.75" x14ac:dyDescent="0.25">
      <c r="A14" s="44"/>
      <c r="B14" s="44" t="s">
        <v>127</v>
      </c>
      <c r="C14" s="53"/>
      <c r="D14" s="47">
        <v>19334000</v>
      </c>
    </row>
    <row r="15" spans="1:8" ht="18" x14ac:dyDescent="0.4">
      <c r="A15" s="44"/>
      <c r="B15" s="44" t="s">
        <v>128</v>
      </c>
      <c r="C15" s="53"/>
      <c r="D15" s="56">
        <v>2283734023.23</v>
      </c>
    </row>
    <row r="16" spans="1:8" ht="18" x14ac:dyDescent="0.4">
      <c r="A16" s="44"/>
      <c r="B16" s="57" t="s">
        <v>129</v>
      </c>
      <c r="C16" s="58"/>
      <c r="D16" s="59">
        <v>2303068023.23</v>
      </c>
    </row>
    <row r="17" spans="1:4" ht="18" x14ac:dyDescent="0.4">
      <c r="A17" s="44"/>
      <c r="B17" s="57" t="s">
        <v>130</v>
      </c>
      <c r="C17" s="58"/>
      <c r="D17" s="59">
        <f>D11-D16</f>
        <v>-1243434130.73</v>
      </c>
    </row>
    <row r="18" spans="1:4" ht="15.75" x14ac:dyDescent="0.25">
      <c r="A18" s="44"/>
      <c r="B18" s="44"/>
      <c r="C18" s="53"/>
      <c r="D18" s="47"/>
    </row>
    <row r="19" spans="1:4" ht="15.75" x14ac:dyDescent="0.25">
      <c r="A19" s="44"/>
      <c r="B19" s="60" t="s">
        <v>131</v>
      </c>
      <c r="C19" s="61"/>
      <c r="D19" s="62"/>
    </row>
    <row r="20" spans="1:4" ht="15.75" x14ac:dyDescent="0.25">
      <c r="A20" s="44"/>
      <c r="B20" s="74"/>
      <c r="C20" s="61"/>
      <c r="D20" s="75"/>
    </row>
    <row r="21" spans="1:4" ht="6" customHeight="1" x14ac:dyDescent="0.25">
      <c r="A21" s="40"/>
      <c r="B21" s="74"/>
      <c r="C21" s="61"/>
      <c r="D21" s="75"/>
    </row>
    <row r="22" spans="1:4" ht="9.6" hidden="1" customHeight="1" x14ac:dyDescent="0.25">
      <c r="A22" s="40"/>
      <c r="B22" s="74"/>
      <c r="C22" s="61"/>
      <c r="D22" s="75"/>
    </row>
    <row r="23" spans="1:4" ht="30.95" customHeight="1" x14ac:dyDescent="0.25">
      <c r="A23" s="40"/>
      <c r="B23" s="74"/>
      <c r="C23" s="61"/>
      <c r="D23" s="75"/>
    </row>
    <row r="24" spans="1:4" x14ac:dyDescent="0.25">
      <c r="A24" s="40"/>
      <c r="B24" s="63" t="s">
        <v>132</v>
      </c>
      <c r="C24" s="64"/>
      <c r="D24" s="63" t="s">
        <v>133</v>
      </c>
    </row>
    <row r="25" spans="1:4" x14ac:dyDescent="0.25">
      <c r="A25" s="40"/>
      <c r="B25" s="40" t="s">
        <v>134</v>
      </c>
      <c r="C25" s="41"/>
      <c r="D25" s="40" t="s">
        <v>135</v>
      </c>
    </row>
    <row r="26" spans="1:4" x14ac:dyDescent="0.25">
      <c r="A26" s="40"/>
      <c r="B26" s="40" t="s">
        <v>136</v>
      </c>
      <c r="C26" s="41"/>
      <c r="D26" s="40" t="s">
        <v>136</v>
      </c>
    </row>
    <row r="27" spans="1:4" x14ac:dyDescent="0.25">
      <c r="A27" s="40"/>
      <c r="B27" s="40"/>
      <c r="C27" s="41"/>
      <c r="D27" s="40"/>
    </row>
    <row r="28" spans="1:4" x14ac:dyDescent="0.25">
      <c r="A28" s="40"/>
      <c r="B28" s="40"/>
      <c r="C28" s="41"/>
      <c r="D28" s="65"/>
    </row>
    <row r="29" spans="1:4" x14ac:dyDescent="0.25">
      <c r="D29" s="66"/>
    </row>
  </sheetData>
  <mergeCells count="6">
    <mergeCell ref="A1:D1"/>
    <mergeCell ref="A2:D2"/>
    <mergeCell ref="A3:D3"/>
    <mergeCell ref="B4:D4"/>
    <mergeCell ref="B20:B23"/>
    <mergeCell ref="D20:D23"/>
  </mergeCells>
  <printOptions gridLines="1"/>
  <pageMargins left="0.7" right="0.7" top="0.75" bottom="0.75" header="0.3" footer="0.3"/>
  <pageSetup paperSize="9" scale="65" orientation="portrait" r:id="rId1"/>
  <customProperties>
    <customPr name="ExcelFSM_AdjustedButtonPress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122"/>
  <sheetViews>
    <sheetView tabSelected="1" view="pageBreakPreview" topLeftCell="B1" zoomScaleNormal="157" zoomScaleSheetLayoutView="100" workbookViewId="0">
      <pane ySplit="5" topLeftCell="A78" activePane="bottomLeft" state="frozen"/>
      <selection pane="bottomLeft" activeCell="H10" sqref="H10"/>
    </sheetView>
  </sheetViews>
  <sheetFormatPr defaultRowHeight="15" x14ac:dyDescent="0.25"/>
  <cols>
    <col min="1" max="1" width="10.140625" bestFit="1" customWidth="1"/>
    <col min="2" max="2" width="24.28515625" customWidth="1"/>
    <col min="3" max="3" width="46.85546875" customWidth="1"/>
    <col min="4" max="4" width="17.28515625" bestFit="1" customWidth="1"/>
    <col min="5" max="5" width="16" bestFit="1" customWidth="1"/>
    <col min="6" max="6" width="19.5703125" customWidth="1"/>
    <col min="7" max="7" width="15.7109375" customWidth="1"/>
    <col min="8" max="8" width="15.5703125" bestFit="1" customWidth="1"/>
    <col min="9" max="9" width="18.28515625" customWidth="1"/>
    <col min="10" max="10" width="12.7109375" customWidth="1"/>
  </cols>
  <sheetData>
    <row r="1" spans="1:10" ht="22.5" customHeight="1" x14ac:dyDescent="0.35">
      <c r="A1" s="77" t="s">
        <v>160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22.5" customHeight="1" x14ac:dyDescent="0.35">
      <c r="A2" s="77" t="s">
        <v>163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22.5" customHeight="1" x14ac:dyDescent="0.35">
      <c r="A3" s="77" t="s">
        <v>123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ht="21" customHeight="1" x14ac:dyDescent="0.35">
      <c r="A4" s="79" t="s">
        <v>165</v>
      </c>
      <c r="B4" s="80"/>
      <c r="C4" s="80"/>
      <c r="D4" s="80"/>
      <c r="E4" s="80"/>
      <c r="F4" s="80"/>
      <c r="G4" s="80"/>
      <c r="H4" s="80"/>
      <c r="I4" s="80"/>
      <c r="J4" s="80"/>
    </row>
    <row r="5" spans="1:10" s="70" customFormat="1" ht="57.95" customHeight="1" x14ac:dyDescent="0.25">
      <c r="A5" s="69" t="s">
        <v>0</v>
      </c>
      <c r="B5" s="69" t="s">
        <v>1</v>
      </c>
      <c r="C5" s="69"/>
      <c r="D5" s="69" t="s">
        <v>2</v>
      </c>
      <c r="E5" s="69" t="s">
        <v>3</v>
      </c>
      <c r="F5" s="69" t="s">
        <v>4</v>
      </c>
      <c r="G5" s="69" t="s">
        <v>166</v>
      </c>
      <c r="H5" s="69" t="s">
        <v>5</v>
      </c>
      <c r="I5" s="69" t="s">
        <v>6</v>
      </c>
      <c r="J5" s="69" t="s">
        <v>7</v>
      </c>
    </row>
    <row r="6" spans="1:10" x14ac:dyDescent="0.25">
      <c r="A6" s="1"/>
      <c r="B6" s="1"/>
      <c r="C6" s="1"/>
      <c r="D6" s="1" t="s">
        <v>8</v>
      </c>
      <c r="E6" s="1" t="s">
        <v>9</v>
      </c>
      <c r="F6" s="2" t="s">
        <v>10</v>
      </c>
      <c r="G6" s="1" t="s">
        <v>11</v>
      </c>
      <c r="H6" s="1" t="s">
        <v>12</v>
      </c>
      <c r="I6" s="1" t="s">
        <v>13</v>
      </c>
      <c r="J6" s="1" t="s">
        <v>14</v>
      </c>
    </row>
    <row r="7" spans="1:10" ht="51" x14ac:dyDescent="0.25">
      <c r="A7" s="3">
        <v>13020332</v>
      </c>
      <c r="B7" s="3" t="s">
        <v>15</v>
      </c>
      <c r="C7" s="4"/>
      <c r="D7" s="5">
        <v>0</v>
      </c>
      <c r="E7" s="5">
        <v>0</v>
      </c>
      <c r="F7" s="5">
        <v>1000000000</v>
      </c>
      <c r="G7" s="5">
        <v>1000000000</v>
      </c>
      <c r="H7" s="5">
        <f>G7</f>
        <v>1000000000</v>
      </c>
      <c r="I7" s="6">
        <f>F7-H7</f>
        <v>0</v>
      </c>
      <c r="J7" s="7">
        <f>H7/F7*100</f>
        <v>100</v>
      </c>
    </row>
    <row r="8" spans="1:10" ht="38.25" x14ac:dyDescent="0.25">
      <c r="A8" s="3">
        <v>13020333</v>
      </c>
      <c r="B8" s="3" t="s">
        <v>16</v>
      </c>
      <c r="C8" s="4"/>
      <c r="D8" s="5">
        <v>0</v>
      </c>
      <c r="E8" s="5">
        <v>0</v>
      </c>
      <c r="F8" s="5">
        <v>500000000</v>
      </c>
      <c r="G8" s="5">
        <v>0</v>
      </c>
      <c r="H8" s="5">
        <v>0</v>
      </c>
      <c r="I8" s="6">
        <f t="shared" ref="I8:I71" si="0">F8-H8</f>
        <v>500000000</v>
      </c>
      <c r="J8" s="7">
        <f t="shared" ref="J8:J71" si="1">H8/F8*100</f>
        <v>0</v>
      </c>
    </row>
    <row r="9" spans="1:10" ht="51" x14ac:dyDescent="0.25">
      <c r="A9" s="3">
        <v>13020334</v>
      </c>
      <c r="B9" s="3" t="s">
        <v>17</v>
      </c>
      <c r="C9" s="4"/>
      <c r="D9" s="5">
        <v>0</v>
      </c>
      <c r="E9" s="5">
        <v>0</v>
      </c>
      <c r="F9" s="5">
        <v>1000000000</v>
      </c>
      <c r="G9" s="5">
        <v>0</v>
      </c>
      <c r="H9" s="5">
        <f>'NOTE 1 LIST OF DONIORS'!C28</f>
        <v>59633892.5</v>
      </c>
      <c r="I9" s="6">
        <f t="shared" si="0"/>
        <v>940366107.5</v>
      </c>
      <c r="J9" s="7">
        <f t="shared" si="1"/>
        <v>5.9633892499999996</v>
      </c>
    </row>
    <row r="10" spans="1:10" ht="51" x14ac:dyDescent="0.25">
      <c r="A10" s="3">
        <v>14030115</v>
      </c>
      <c r="B10" s="3" t="s">
        <v>18</v>
      </c>
      <c r="C10" s="4"/>
      <c r="D10" s="5">
        <v>0</v>
      </c>
      <c r="E10" s="5">
        <v>0</v>
      </c>
      <c r="F10" s="5">
        <v>2000000000</v>
      </c>
      <c r="G10" s="5">
        <v>0</v>
      </c>
      <c r="H10" s="5">
        <v>0</v>
      </c>
      <c r="I10" s="6">
        <f t="shared" si="0"/>
        <v>2000000000</v>
      </c>
      <c r="J10" s="7">
        <f t="shared" si="1"/>
        <v>0</v>
      </c>
    </row>
    <row r="11" spans="1:10" ht="19.5" x14ac:dyDescent="0.4">
      <c r="A11" s="8"/>
      <c r="B11" s="8" t="s">
        <v>125</v>
      </c>
      <c r="C11" s="4"/>
      <c r="D11" s="9">
        <f>SUM(D7:D10)</f>
        <v>0</v>
      </c>
      <c r="E11" s="9">
        <f>SUM(E7:E10)</f>
        <v>0</v>
      </c>
      <c r="F11" s="9">
        <f>SUM(F7:F10)</f>
        <v>4500000000</v>
      </c>
      <c r="G11" s="9">
        <f>SUM(G7:G10)</f>
        <v>1000000000</v>
      </c>
      <c r="H11" s="9">
        <f>SUM(H7:H10)</f>
        <v>1059633892.5</v>
      </c>
      <c r="I11" s="10">
        <f t="shared" si="0"/>
        <v>3440366107.5</v>
      </c>
      <c r="J11" s="11">
        <f t="shared" si="1"/>
        <v>23.547419833333333</v>
      </c>
    </row>
    <row r="12" spans="1:10" ht="25.5" x14ac:dyDescent="0.25">
      <c r="A12" s="3">
        <v>21020107</v>
      </c>
      <c r="B12" s="3" t="s">
        <v>19</v>
      </c>
      <c r="C12" s="12"/>
      <c r="D12" s="13">
        <v>49523500</v>
      </c>
      <c r="E12" s="14">
        <v>1812560</v>
      </c>
      <c r="F12" s="14">
        <v>47710940</v>
      </c>
      <c r="G12" s="15">
        <v>0</v>
      </c>
      <c r="H12" s="15">
        <v>0</v>
      </c>
      <c r="I12" s="6">
        <f t="shared" si="0"/>
        <v>47710940</v>
      </c>
      <c r="J12" s="7">
        <f t="shared" si="1"/>
        <v>0</v>
      </c>
    </row>
    <row r="13" spans="1:10" ht="38.25" x14ac:dyDescent="0.25">
      <c r="A13" s="3">
        <v>21020124</v>
      </c>
      <c r="B13" s="3" t="s">
        <v>20</v>
      </c>
      <c r="C13" s="12"/>
      <c r="D13" s="13">
        <v>40000000</v>
      </c>
      <c r="E13" s="14">
        <v>1464000</v>
      </c>
      <c r="F13" s="14">
        <v>38536000</v>
      </c>
      <c r="G13" s="15">
        <v>0</v>
      </c>
      <c r="H13" s="15">
        <v>0</v>
      </c>
      <c r="I13" s="6">
        <f t="shared" si="0"/>
        <v>38536000</v>
      </c>
      <c r="J13" s="7">
        <f t="shared" si="1"/>
        <v>0</v>
      </c>
    </row>
    <row r="14" spans="1:10" ht="38.25" x14ac:dyDescent="0.25">
      <c r="A14" s="3">
        <v>21020129</v>
      </c>
      <c r="B14" s="3" t="s">
        <v>21</v>
      </c>
      <c r="C14" s="12"/>
      <c r="D14" s="13">
        <v>25000000</v>
      </c>
      <c r="E14" s="14">
        <v>915000</v>
      </c>
      <c r="F14" s="14">
        <v>24085000</v>
      </c>
      <c r="G14" s="15">
        <v>0</v>
      </c>
      <c r="H14" s="15">
        <v>0</v>
      </c>
      <c r="I14" s="6">
        <f t="shared" si="0"/>
        <v>24085000</v>
      </c>
      <c r="J14" s="7">
        <f t="shared" si="1"/>
        <v>0</v>
      </c>
    </row>
    <row r="15" spans="1:10" ht="38.25" x14ac:dyDescent="0.25">
      <c r="A15" s="3">
        <v>21020131</v>
      </c>
      <c r="B15" s="3" t="s">
        <v>22</v>
      </c>
      <c r="C15" s="12"/>
      <c r="D15" s="13">
        <v>0</v>
      </c>
      <c r="E15" s="14">
        <v>-1500000000</v>
      </c>
      <c r="F15" s="14">
        <v>1500000000</v>
      </c>
      <c r="G15" s="15">
        <v>0</v>
      </c>
      <c r="H15" s="15">
        <v>14334000</v>
      </c>
      <c r="I15" s="6">
        <f t="shared" si="0"/>
        <v>1485666000</v>
      </c>
      <c r="J15" s="7">
        <f t="shared" si="1"/>
        <v>0.9556</v>
      </c>
    </row>
    <row r="16" spans="1:10" ht="38.25" x14ac:dyDescent="0.25">
      <c r="A16" s="3">
        <v>22021009</v>
      </c>
      <c r="B16" s="3" t="s">
        <v>23</v>
      </c>
      <c r="C16" s="12"/>
      <c r="D16" s="13">
        <v>95300000</v>
      </c>
      <c r="E16" s="14">
        <v>22610000</v>
      </c>
      <c r="F16" s="14">
        <v>72690000</v>
      </c>
      <c r="G16" s="15">
        <v>0</v>
      </c>
      <c r="H16" s="15">
        <v>0</v>
      </c>
      <c r="I16" s="6">
        <f t="shared" si="0"/>
        <v>72690000</v>
      </c>
      <c r="J16" s="7">
        <f t="shared" si="1"/>
        <v>0</v>
      </c>
    </row>
    <row r="17" spans="1:10" ht="38.25" x14ac:dyDescent="0.25">
      <c r="A17" s="3">
        <v>22021033</v>
      </c>
      <c r="B17" s="3" t="s">
        <v>24</v>
      </c>
      <c r="C17" s="12"/>
      <c r="D17" s="13">
        <v>260000000</v>
      </c>
      <c r="E17" s="14">
        <v>134810000</v>
      </c>
      <c r="F17" s="14">
        <v>125190000</v>
      </c>
      <c r="G17" s="15">
        <v>0</v>
      </c>
      <c r="H17" s="15">
        <v>0</v>
      </c>
      <c r="I17" s="6">
        <f t="shared" si="0"/>
        <v>125190000</v>
      </c>
      <c r="J17" s="7">
        <f t="shared" si="1"/>
        <v>0</v>
      </c>
    </row>
    <row r="18" spans="1:10" ht="25.5" x14ac:dyDescent="0.25">
      <c r="A18" s="3">
        <v>22021217</v>
      </c>
      <c r="B18" s="3" t="s">
        <v>25</v>
      </c>
      <c r="C18" s="12"/>
      <c r="D18" s="13">
        <v>0</v>
      </c>
      <c r="E18" s="14">
        <v>-2900000000</v>
      </c>
      <c r="F18" s="14">
        <v>2900000000</v>
      </c>
      <c r="G18" s="15">
        <v>0</v>
      </c>
      <c r="H18" s="15">
        <v>0</v>
      </c>
      <c r="I18" s="6">
        <f t="shared" si="0"/>
        <v>2900000000</v>
      </c>
      <c r="J18" s="7">
        <f t="shared" si="1"/>
        <v>0</v>
      </c>
    </row>
    <row r="19" spans="1:10" ht="25.5" x14ac:dyDescent="0.25">
      <c r="A19" s="3">
        <v>22021218</v>
      </c>
      <c r="B19" s="3" t="s">
        <v>26</v>
      </c>
      <c r="C19" s="12"/>
      <c r="D19" s="13">
        <v>0</v>
      </c>
      <c r="E19" s="14">
        <v>-249600000</v>
      </c>
      <c r="F19" s="14">
        <v>249600000</v>
      </c>
      <c r="G19" s="15">
        <v>0</v>
      </c>
      <c r="H19" s="15">
        <v>5000000</v>
      </c>
      <c r="I19" s="6">
        <f t="shared" si="0"/>
        <v>244600000</v>
      </c>
      <c r="J19" s="7">
        <f t="shared" si="1"/>
        <v>2.0032051282051282</v>
      </c>
    </row>
    <row r="20" spans="1:10" x14ac:dyDescent="0.25">
      <c r="A20" s="3">
        <v>22021219</v>
      </c>
      <c r="B20" s="3" t="s">
        <v>27</v>
      </c>
      <c r="C20" s="12"/>
      <c r="D20" s="13">
        <v>0</v>
      </c>
      <c r="E20" s="14">
        <v>-100000000</v>
      </c>
      <c r="F20" s="14">
        <v>100000000</v>
      </c>
      <c r="G20" s="15">
        <v>0</v>
      </c>
      <c r="H20" s="15">
        <v>0</v>
      </c>
      <c r="I20" s="6">
        <f t="shared" si="0"/>
        <v>100000000</v>
      </c>
      <c r="J20" s="7">
        <f t="shared" si="1"/>
        <v>0</v>
      </c>
    </row>
    <row r="21" spans="1:10" ht="38.25" x14ac:dyDescent="0.25">
      <c r="A21" s="3">
        <v>22021221</v>
      </c>
      <c r="B21" s="3" t="s">
        <v>28</v>
      </c>
      <c r="C21" s="12"/>
      <c r="D21" s="13">
        <v>0</v>
      </c>
      <c r="E21" s="14">
        <v>-5000000</v>
      </c>
      <c r="F21" s="14">
        <v>5000000</v>
      </c>
      <c r="G21" s="15">
        <v>0</v>
      </c>
      <c r="H21" s="15">
        <v>0</v>
      </c>
      <c r="I21" s="6">
        <f t="shared" si="0"/>
        <v>5000000</v>
      </c>
      <c r="J21" s="7">
        <f t="shared" si="1"/>
        <v>0</v>
      </c>
    </row>
    <row r="22" spans="1:10" ht="25.5" x14ac:dyDescent="0.25">
      <c r="A22" s="3">
        <v>22021222</v>
      </c>
      <c r="B22" s="3" t="s">
        <v>29</v>
      </c>
      <c r="C22" s="12"/>
      <c r="D22" s="13">
        <v>0</v>
      </c>
      <c r="E22" s="14">
        <v>-5000000</v>
      </c>
      <c r="F22" s="14">
        <v>5000000</v>
      </c>
      <c r="G22" s="15">
        <v>0</v>
      </c>
      <c r="H22" s="15">
        <v>0</v>
      </c>
      <c r="I22" s="6">
        <f t="shared" si="0"/>
        <v>5000000</v>
      </c>
      <c r="J22" s="7">
        <f t="shared" si="1"/>
        <v>0</v>
      </c>
    </row>
    <row r="23" spans="1:10" ht="26.25" x14ac:dyDescent="0.25">
      <c r="A23" s="3">
        <v>23010103</v>
      </c>
      <c r="B23" s="3" t="s">
        <v>30</v>
      </c>
      <c r="C23" s="12" t="s">
        <v>31</v>
      </c>
      <c r="D23" s="13">
        <v>20000000</v>
      </c>
      <c r="E23" s="14">
        <v>10000000</v>
      </c>
      <c r="F23" s="14">
        <v>10000000</v>
      </c>
      <c r="G23" s="15">
        <v>0</v>
      </c>
      <c r="H23" s="15">
        <v>0</v>
      </c>
      <c r="I23" s="6">
        <f t="shared" si="0"/>
        <v>10000000</v>
      </c>
      <c r="J23" s="7">
        <f t="shared" si="1"/>
        <v>0</v>
      </c>
    </row>
    <row r="24" spans="1:10" ht="26.25" x14ac:dyDescent="0.25">
      <c r="A24" s="3">
        <v>23010122</v>
      </c>
      <c r="B24" s="3" t="s">
        <v>32</v>
      </c>
      <c r="C24" s="12" t="s">
        <v>33</v>
      </c>
      <c r="D24" s="13">
        <v>45000000</v>
      </c>
      <c r="E24" s="14">
        <v>17784000</v>
      </c>
      <c r="F24" s="14">
        <v>27216000</v>
      </c>
      <c r="G24" s="15">
        <v>0</v>
      </c>
      <c r="H24" s="15">
        <v>0</v>
      </c>
      <c r="I24" s="6">
        <f t="shared" si="0"/>
        <v>27216000</v>
      </c>
      <c r="J24" s="7">
        <f t="shared" si="1"/>
        <v>0</v>
      </c>
    </row>
    <row r="25" spans="1:10" ht="39" x14ac:dyDescent="0.25">
      <c r="A25" s="3">
        <v>23010122</v>
      </c>
      <c r="B25" s="3" t="s">
        <v>32</v>
      </c>
      <c r="C25" s="12" t="s">
        <v>34</v>
      </c>
      <c r="D25" s="13">
        <v>200000000</v>
      </c>
      <c r="E25" s="14">
        <v>140000000</v>
      </c>
      <c r="F25" s="14">
        <v>60000000</v>
      </c>
      <c r="G25" s="15">
        <v>0</v>
      </c>
      <c r="H25" s="15">
        <v>0</v>
      </c>
      <c r="I25" s="6">
        <f t="shared" si="0"/>
        <v>60000000</v>
      </c>
      <c r="J25" s="7">
        <f t="shared" si="1"/>
        <v>0</v>
      </c>
    </row>
    <row r="26" spans="1:10" ht="39" x14ac:dyDescent="0.25">
      <c r="A26" s="3">
        <v>23010122</v>
      </c>
      <c r="B26" s="3" t="s">
        <v>32</v>
      </c>
      <c r="C26" s="12" t="s">
        <v>35</v>
      </c>
      <c r="D26" s="13">
        <v>20000000</v>
      </c>
      <c r="E26" s="14">
        <v>10000000</v>
      </c>
      <c r="F26" s="14">
        <v>10000000</v>
      </c>
      <c r="G26" s="15">
        <v>0</v>
      </c>
      <c r="H26" s="15">
        <v>0</v>
      </c>
      <c r="I26" s="6">
        <f t="shared" si="0"/>
        <v>10000000</v>
      </c>
      <c r="J26" s="7">
        <f t="shared" si="1"/>
        <v>0</v>
      </c>
    </row>
    <row r="27" spans="1:10" ht="39" x14ac:dyDescent="0.25">
      <c r="A27" s="3">
        <v>23010122</v>
      </c>
      <c r="B27" s="3" t="s">
        <v>32</v>
      </c>
      <c r="C27" s="12" t="s">
        <v>36</v>
      </c>
      <c r="D27" s="13">
        <v>140000000</v>
      </c>
      <c r="E27" s="14">
        <v>90000000</v>
      </c>
      <c r="F27" s="14">
        <v>50000000</v>
      </c>
      <c r="G27" s="15">
        <v>0</v>
      </c>
      <c r="H27" s="15">
        <v>0</v>
      </c>
      <c r="I27" s="6">
        <f t="shared" si="0"/>
        <v>50000000</v>
      </c>
      <c r="J27" s="7">
        <f t="shared" si="1"/>
        <v>0</v>
      </c>
    </row>
    <row r="28" spans="1:10" ht="26.25" x14ac:dyDescent="0.25">
      <c r="A28" s="3">
        <v>23010122</v>
      </c>
      <c r="B28" s="3" t="s">
        <v>32</v>
      </c>
      <c r="C28" s="12" t="s">
        <v>37</v>
      </c>
      <c r="D28" s="13">
        <v>250000000</v>
      </c>
      <c r="E28" s="14">
        <v>100000000</v>
      </c>
      <c r="F28" s="14">
        <v>150000000</v>
      </c>
      <c r="G28" s="15">
        <v>0</v>
      </c>
      <c r="H28" s="15">
        <v>0</v>
      </c>
      <c r="I28" s="6">
        <f t="shared" si="0"/>
        <v>150000000</v>
      </c>
      <c r="J28" s="7">
        <f t="shared" si="1"/>
        <v>0</v>
      </c>
    </row>
    <row r="29" spans="1:10" ht="38.25" x14ac:dyDescent="0.25">
      <c r="A29" s="3">
        <v>23010127</v>
      </c>
      <c r="B29" s="3" t="s">
        <v>38</v>
      </c>
      <c r="C29" s="12" t="s">
        <v>39</v>
      </c>
      <c r="D29" s="13">
        <v>1000000000</v>
      </c>
      <c r="E29" s="14">
        <v>900000000</v>
      </c>
      <c r="F29" s="14">
        <v>100000000</v>
      </c>
      <c r="G29" s="15">
        <v>0</v>
      </c>
      <c r="H29" s="15">
        <v>0</v>
      </c>
      <c r="I29" s="6">
        <f t="shared" si="0"/>
        <v>100000000</v>
      </c>
      <c r="J29" s="7">
        <f t="shared" si="1"/>
        <v>0</v>
      </c>
    </row>
    <row r="30" spans="1:10" ht="26.25" x14ac:dyDescent="0.25">
      <c r="A30" s="3">
        <v>23020105</v>
      </c>
      <c r="B30" s="3" t="s">
        <v>40</v>
      </c>
      <c r="C30" s="12" t="s">
        <v>41</v>
      </c>
      <c r="D30" s="13">
        <v>150000000</v>
      </c>
      <c r="E30" s="14">
        <v>150000000</v>
      </c>
      <c r="F30" s="14">
        <v>0</v>
      </c>
      <c r="G30" s="15">
        <v>0</v>
      </c>
      <c r="H30" s="15">
        <v>0</v>
      </c>
      <c r="I30" s="6">
        <f t="shared" si="0"/>
        <v>0</v>
      </c>
      <c r="J30" s="7" t="e">
        <f t="shared" si="1"/>
        <v>#DIV/0!</v>
      </c>
    </row>
    <row r="31" spans="1:10" ht="39" x14ac:dyDescent="0.25">
      <c r="A31" s="3">
        <v>23020106</v>
      </c>
      <c r="B31" s="3" t="s">
        <v>42</v>
      </c>
      <c r="C31" s="12" t="s">
        <v>43</v>
      </c>
      <c r="D31" s="13">
        <v>150000000</v>
      </c>
      <c r="E31" s="14">
        <v>59280000</v>
      </c>
      <c r="F31" s="14">
        <v>90720000</v>
      </c>
      <c r="G31" s="15">
        <v>0</v>
      </c>
      <c r="H31" s="15">
        <v>0</v>
      </c>
      <c r="I31" s="6">
        <f t="shared" si="0"/>
        <v>90720000</v>
      </c>
      <c r="J31" s="7">
        <f t="shared" si="1"/>
        <v>0</v>
      </c>
    </row>
    <row r="32" spans="1:10" ht="38.25" x14ac:dyDescent="0.25">
      <c r="A32" s="3">
        <v>23020106</v>
      </c>
      <c r="B32" s="3" t="s">
        <v>42</v>
      </c>
      <c r="C32" s="12" t="s">
        <v>44</v>
      </c>
      <c r="D32" s="13">
        <v>21000000</v>
      </c>
      <c r="E32" s="14">
        <v>8299200</v>
      </c>
      <c r="F32" s="14">
        <v>12700800</v>
      </c>
      <c r="G32" s="15">
        <v>0</v>
      </c>
      <c r="H32" s="15">
        <v>0</v>
      </c>
      <c r="I32" s="6">
        <f t="shared" si="0"/>
        <v>12700800</v>
      </c>
      <c r="J32" s="7">
        <f t="shared" si="1"/>
        <v>0</v>
      </c>
    </row>
    <row r="33" spans="1:10" ht="39" x14ac:dyDescent="0.25">
      <c r="A33" s="3">
        <v>23020106</v>
      </c>
      <c r="B33" s="3" t="s">
        <v>42</v>
      </c>
      <c r="C33" s="12" t="s">
        <v>45</v>
      </c>
      <c r="D33" s="13">
        <v>2000000000</v>
      </c>
      <c r="E33" s="14">
        <v>2000000000</v>
      </c>
      <c r="F33" s="14">
        <v>0</v>
      </c>
      <c r="G33" s="15">
        <v>0</v>
      </c>
      <c r="H33" s="15">
        <v>0</v>
      </c>
      <c r="I33" s="6">
        <f t="shared" si="0"/>
        <v>0</v>
      </c>
      <c r="J33" s="7" t="e">
        <f t="shared" si="1"/>
        <v>#DIV/0!</v>
      </c>
    </row>
    <row r="34" spans="1:10" ht="38.25" x14ac:dyDescent="0.25">
      <c r="A34" s="3">
        <v>23020106</v>
      </c>
      <c r="B34" s="3" t="s">
        <v>42</v>
      </c>
      <c r="C34" s="12" t="s">
        <v>46</v>
      </c>
      <c r="D34" s="13">
        <v>2550000000</v>
      </c>
      <c r="E34" s="14">
        <v>0</v>
      </c>
      <c r="F34" s="14">
        <v>2550000000</v>
      </c>
      <c r="G34" s="15">
        <v>0</v>
      </c>
      <c r="H34" s="15">
        <v>1841273610.78</v>
      </c>
      <c r="I34" s="6">
        <f t="shared" si="0"/>
        <v>708726389.22000003</v>
      </c>
      <c r="J34" s="7">
        <f t="shared" si="1"/>
        <v>72.206808265882344</v>
      </c>
    </row>
    <row r="35" spans="1:10" ht="26.25" x14ac:dyDescent="0.25">
      <c r="A35" s="3">
        <v>23020113</v>
      </c>
      <c r="B35" s="3" t="s">
        <v>47</v>
      </c>
      <c r="C35" s="12" t="s">
        <v>48</v>
      </c>
      <c r="D35" s="13">
        <v>180000000</v>
      </c>
      <c r="E35" s="14">
        <v>130000000</v>
      </c>
      <c r="F35" s="14">
        <v>50000000</v>
      </c>
      <c r="G35" s="15">
        <v>0</v>
      </c>
      <c r="H35" s="15">
        <v>0</v>
      </c>
      <c r="I35" s="6">
        <f t="shared" si="0"/>
        <v>50000000</v>
      </c>
      <c r="J35" s="7">
        <f t="shared" si="1"/>
        <v>0</v>
      </c>
    </row>
    <row r="36" spans="1:10" ht="39" x14ac:dyDescent="0.25">
      <c r="A36" s="3">
        <v>23020118</v>
      </c>
      <c r="B36" s="3" t="s">
        <v>49</v>
      </c>
      <c r="C36" s="12" t="s">
        <v>50</v>
      </c>
      <c r="D36" s="13">
        <v>40000000</v>
      </c>
      <c r="E36" s="14">
        <v>20000000</v>
      </c>
      <c r="F36" s="14">
        <v>20000000</v>
      </c>
      <c r="G36" s="15">
        <v>0</v>
      </c>
      <c r="H36" s="15">
        <v>0</v>
      </c>
      <c r="I36" s="6">
        <f t="shared" si="0"/>
        <v>20000000</v>
      </c>
      <c r="J36" s="7">
        <f t="shared" si="1"/>
        <v>0</v>
      </c>
    </row>
    <row r="37" spans="1:10" ht="26.25" x14ac:dyDescent="0.25">
      <c r="A37" s="3">
        <v>23020124</v>
      </c>
      <c r="B37" s="3" t="s">
        <v>51</v>
      </c>
      <c r="C37" s="12" t="s">
        <v>52</v>
      </c>
      <c r="D37" s="13">
        <v>300000000</v>
      </c>
      <c r="E37" s="14">
        <v>250000000</v>
      </c>
      <c r="F37" s="14">
        <v>50000000</v>
      </c>
      <c r="G37" s="15">
        <v>0</v>
      </c>
      <c r="H37" s="15">
        <v>0</v>
      </c>
      <c r="I37" s="6">
        <f t="shared" si="0"/>
        <v>50000000</v>
      </c>
      <c r="J37" s="7">
        <f t="shared" si="1"/>
        <v>0</v>
      </c>
    </row>
    <row r="38" spans="1:10" ht="39" x14ac:dyDescent="0.25">
      <c r="A38" s="3">
        <v>23030105</v>
      </c>
      <c r="B38" s="3" t="s">
        <v>53</v>
      </c>
      <c r="C38" s="12" t="s">
        <v>54</v>
      </c>
      <c r="D38" s="13">
        <v>50000000</v>
      </c>
      <c r="E38" s="14">
        <v>40000000</v>
      </c>
      <c r="F38" s="14">
        <v>10000000</v>
      </c>
      <c r="G38" s="15">
        <v>0</v>
      </c>
      <c r="H38" s="15">
        <v>0</v>
      </c>
      <c r="I38" s="6">
        <f t="shared" si="0"/>
        <v>10000000</v>
      </c>
      <c r="J38" s="7">
        <f t="shared" si="1"/>
        <v>0</v>
      </c>
    </row>
    <row r="39" spans="1:10" ht="39" x14ac:dyDescent="0.25">
      <c r="A39" s="3">
        <v>23030105</v>
      </c>
      <c r="B39" s="3" t="s">
        <v>53</v>
      </c>
      <c r="C39" s="12" t="s">
        <v>54</v>
      </c>
      <c r="D39" s="13">
        <v>0</v>
      </c>
      <c r="E39" s="14">
        <v>0</v>
      </c>
      <c r="F39" s="14">
        <v>0</v>
      </c>
      <c r="G39" s="15">
        <v>0</v>
      </c>
      <c r="H39" s="15">
        <v>0</v>
      </c>
      <c r="I39" s="6">
        <f t="shared" si="0"/>
        <v>0</v>
      </c>
      <c r="J39" s="7" t="e">
        <f t="shared" si="1"/>
        <v>#DIV/0!</v>
      </c>
    </row>
    <row r="40" spans="1:10" ht="39" x14ac:dyDescent="0.25">
      <c r="A40" s="3">
        <v>23030105</v>
      </c>
      <c r="B40" s="3" t="s">
        <v>53</v>
      </c>
      <c r="C40" s="12" t="s">
        <v>55</v>
      </c>
      <c r="D40" s="13">
        <v>300000000</v>
      </c>
      <c r="E40" s="14">
        <v>200000000</v>
      </c>
      <c r="F40" s="14">
        <v>100000000</v>
      </c>
      <c r="G40" s="15">
        <v>0</v>
      </c>
      <c r="H40" s="15">
        <v>291890412.44999999</v>
      </c>
      <c r="I40" s="6">
        <f t="shared" si="0"/>
        <v>-191890412.44999999</v>
      </c>
      <c r="J40" s="7">
        <f t="shared" si="1"/>
        <v>291.89041244999999</v>
      </c>
    </row>
    <row r="41" spans="1:10" ht="26.25" x14ac:dyDescent="0.25">
      <c r="A41" s="3">
        <v>23030105</v>
      </c>
      <c r="B41" s="3" t="s">
        <v>53</v>
      </c>
      <c r="C41" s="12" t="s">
        <v>56</v>
      </c>
      <c r="D41" s="13">
        <v>500000000</v>
      </c>
      <c r="E41" s="14">
        <v>400000000</v>
      </c>
      <c r="F41" s="14">
        <v>100000000</v>
      </c>
      <c r="G41" s="15">
        <v>0</v>
      </c>
      <c r="H41" s="15">
        <v>0</v>
      </c>
      <c r="I41" s="6">
        <f t="shared" si="0"/>
        <v>100000000</v>
      </c>
      <c r="J41" s="7">
        <f t="shared" si="1"/>
        <v>0</v>
      </c>
    </row>
    <row r="42" spans="1:10" ht="39" x14ac:dyDescent="0.25">
      <c r="A42" s="3">
        <v>23030105</v>
      </c>
      <c r="B42" s="3" t="s">
        <v>53</v>
      </c>
      <c r="C42" s="12" t="s">
        <v>57</v>
      </c>
      <c r="D42" s="13">
        <v>70000000</v>
      </c>
      <c r="E42" s="14">
        <v>50000000</v>
      </c>
      <c r="F42" s="14">
        <v>20000000</v>
      </c>
      <c r="G42" s="15">
        <v>0</v>
      </c>
      <c r="H42" s="15">
        <v>0</v>
      </c>
      <c r="I42" s="6">
        <f t="shared" si="0"/>
        <v>20000000</v>
      </c>
      <c r="J42" s="7">
        <f t="shared" si="1"/>
        <v>0</v>
      </c>
    </row>
    <row r="43" spans="1:10" ht="39" x14ac:dyDescent="0.25">
      <c r="A43" s="3">
        <v>23030106</v>
      </c>
      <c r="B43" s="3" t="s">
        <v>58</v>
      </c>
      <c r="C43" s="12" t="s">
        <v>59</v>
      </c>
      <c r="D43" s="13">
        <v>40000000</v>
      </c>
      <c r="E43" s="14">
        <v>0</v>
      </c>
      <c r="F43" s="14">
        <v>40000000</v>
      </c>
      <c r="G43" s="15">
        <v>0</v>
      </c>
      <c r="H43" s="15">
        <v>0</v>
      </c>
      <c r="I43" s="6">
        <f t="shared" si="0"/>
        <v>40000000</v>
      </c>
      <c r="J43" s="7">
        <f t="shared" si="1"/>
        <v>0</v>
      </c>
    </row>
    <row r="44" spans="1:10" ht="39" x14ac:dyDescent="0.25">
      <c r="A44" s="3">
        <v>23030112</v>
      </c>
      <c r="B44" s="3" t="s">
        <v>60</v>
      </c>
      <c r="C44" s="12" t="s">
        <v>61</v>
      </c>
      <c r="D44" s="13">
        <v>800000000</v>
      </c>
      <c r="E44" s="14">
        <v>600000000</v>
      </c>
      <c r="F44" s="14">
        <v>200000000</v>
      </c>
      <c r="G44" s="15">
        <v>0</v>
      </c>
      <c r="H44" s="15">
        <v>0</v>
      </c>
      <c r="I44" s="6">
        <f t="shared" si="0"/>
        <v>200000000</v>
      </c>
      <c r="J44" s="7">
        <f t="shared" si="1"/>
        <v>0</v>
      </c>
    </row>
    <row r="45" spans="1:10" ht="39" x14ac:dyDescent="0.25">
      <c r="A45" s="3">
        <v>23040101</v>
      </c>
      <c r="B45" s="3" t="s">
        <v>62</v>
      </c>
      <c r="C45" s="12" t="s">
        <v>63</v>
      </c>
      <c r="D45" s="13">
        <v>800000000</v>
      </c>
      <c r="E45" s="14">
        <v>700000000</v>
      </c>
      <c r="F45" s="14">
        <v>100000000</v>
      </c>
      <c r="G45" s="15">
        <v>0</v>
      </c>
      <c r="H45" s="15">
        <v>0</v>
      </c>
      <c r="I45" s="6">
        <f t="shared" si="0"/>
        <v>100000000</v>
      </c>
      <c r="J45" s="7">
        <f t="shared" si="1"/>
        <v>0</v>
      </c>
    </row>
    <row r="46" spans="1:10" ht="25.5" x14ac:dyDescent="0.25">
      <c r="A46" s="3">
        <v>23050102</v>
      </c>
      <c r="B46" s="3" t="s">
        <v>64</v>
      </c>
      <c r="C46" s="12" t="s">
        <v>65</v>
      </c>
      <c r="D46" s="13">
        <v>150000000</v>
      </c>
      <c r="E46" s="14">
        <v>59280000</v>
      </c>
      <c r="F46" s="14">
        <v>90720000</v>
      </c>
      <c r="G46" s="15">
        <v>0</v>
      </c>
      <c r="H46" s="15">
        <v>0</v>
      </c>
      <c r="I46" s="6">
        <f t="shared" si="0"/>
        <v>90720000</v>
      </c>
      <c r="J46" s="7">
        <f t="shared" si="1"/>
        <v>0</v>
      </c>
    </row>
    <row r="47" spans="1:10" ht="26.25" x14ac:dyDescent="0.25">
      <c r="A47" s="3">
        <v>23050103</v>
      </c>
      <c r="B47" s="3" t="s">
        <v>66</v>
      </c>
      <c r="C47" s="12" t="s">
        <v>67</v>
      </c>
      <c r="D47" s="13">
        <v>60000000</v>
      </c>
      <c r="E47" s="14">
        <v>23712000</v>
      </c>
      <c r="F47" s="14">
        <v>36288000</v>
      </c>
      <c r="G47" s="15">
        <v>0</v>
      </c>
      <c r="H47" s="15">
        <v>0</v>
      </c>
      <c r="I47" s="6">
        <f t="shared" si="0"/>
        <v>36288000</v>
      </c>
      <c r="J47" s="7">
        <f t="shared" si="1"/>
        <v>0</v>
      </c>
    </row>
    <row r="48" spans="1:10" ht="26.25" x14ac:dyDescent="0.25">
      <c r="A48" s="3">
        <v>23050103</v>
      </c>
      <c r="B48" s="3" t="s">
        <v>66</v>
      </c>
      <c r="C48" s="12" t="s">
        <v>67</v>
      </c>
      <c r="D48" s="13">
        <v>0</v>
      </c>
      <c r="E48" s="14">
        <v>0</v>
      </c>
      <c r="F48" s="14">
        <v>0</v>
      </c>
      <c r="G48" s="15">
        <v>0</v>
      </c>
      <c r="H48" s="15">
        <v>0</v>
      </c>
      <c r="I48" s="6">
        <f t="shared" si="0"/>
        <v>0</v>
      </c>
      <c r="J48" s="7" t="e">
        <f t="shared" si="1"/>
        <v>#DIV/0!</v>
      </c>
    </row>
    <row r="49" spans="1:10" ht="26.25" x14ac:dyDescent="0.25">
      <c r="A49" s="3">
        <v>23050106</v>
      </c>
      <c r="B49" s="3" t="s">
        <v>68</v>
      </c>
      <c r="C49" s="12" t="s">
        <v>69</v>
      </c>
      <c r="D49" s="13">
        <v>1000000000</v>
      </c>
      <c r="E49" s="14">
        <v>500000000</v>
      </c>
      <c r="F49" s="14">
        <v>500000000</v>
      </c>
      <c r="G49" s="15">
        <v>0</v>
      </c>
      <c r="H49" s="15">
        <v>0</v>
      </c>
      <c r="I49" s="6">
        <f t="shared" si="0"/>
        <v>500000000</v>
      </c>
      <c r="J49" s="7">
        <f t="shared" si="1"/>
        <v>0</v>
      </c>
    </row>
    <row r="50" spans="1:10" ht="26.25" x14ac:dyDescent="0.25">
      <c r="A50" s="3">
        <v>23050106</v>
      </c>
      <c r="B50" s="3" t="s">
        <v>68</v>
      </c>
      <c r="C50" s="12" t="s">
        <v>70</v>
      </c>
      <c r="D50" s="13">
        <v>150000000</v>
      </c>
      <c r="E50" s="14">
        <v>50000000</v>
      </c>
      <c r="F50" s="14">
        <v>100000000</v>
      </c>
      <c r="G50" s="15">
        <v>0</v>
      </c>
      <c r="H50" s="15">
        <v>0</v>
      </c>
      <c r="I50" s="6">
        <f t="shared" si="0"/>
        <v>100000000</v>
      </c>
      <c r="J50" s="7">
        <f t="shared" si="1"/>
        <v>0</v>
      </c>
    </row>
    <row r="51" spans="1:10" ht="39" x14ac:dyDescent="0.25">
      <c r="A51" s="3">
        <v>23050106</v>
      </c>
      <c r="B51" s="3" t="s">
        <v>68</v>
      </c>
      <c r="C51" s="12" t="s">
        <v>71</v>
      </c>
      <c r="D51" s="13">
        <v>0</v>
      </c>
      <c r="E51" s="14">
        <v>-328000000</v>
      </c>
      <c r="F51" s="14">
        <v>328000000</v>
      </c>
      <c r="G51" s="15">
        <v>0</v>
      </c>
      <c r="H51" s="15">
        <v>0</v>
      </c>
      <c r="I51" s="6">
        <f t="shared" si="0"/>
        <v>328000000</v>
      </c>
      <c r="J51" s="7">
        <f t="shared" si="1"/>
        <v>0</v>
      </c>
    </row>
    <row r="52" spans="1:10" ht="51.75" x14ac:dyDescent="0.25">
      <c r="A52" s="3">
        <v>23050106</v>
      </c>
      <c r="B52" s="3" t="s">
        <v>68</v>
      </c>
      <c r="C52" s="12" t="s">
        <v>72</v>
      </c>
      <c r="D52" s="13">
        <v>450000000</v>
      </c>
      <c r="E52" s="14">
        <v>367754000</v>
      </c>
      <c r="F52" s="14">
        <v>82246000</v>
      </c>
      <c r="G52" s="15">
        <v>0</v>
      </c>
      <c r="H52" s="15">
        <v>0</v>
      </c>
      <c r="I52" s="6">
        <f t="shared" si="0"/>
        <v>82246000</v>
      </c>
      <c r="J52" s="7">
        <f t="shared" si="1"/>
        <v>0</v>
      </c>
    </row>
    <row r="53" spans="1:10" ht="39" x14ac:dyDescent="0.25">
      <c r="A53" s="3">
        <v>23050106</v>
      </c>
      <c r="B53" s="3" t="s">
        <v>68</v>
      </c>
      <c r="C53" s="12" t="s">
        <v>73</v>
      </c>
      <c r="D53" s="13">
        <v>100000000</v>
      </c>
      <c r="E53" s="14">
        <v>50000000</v>
      </c>
      <c r="F53" s="14">
        <v>50000000</v>
      </c>
      <c r="G53" s="15">
        <v>0</v>
      </c>
      <c r="H53" s="15">
        <v>0</v>
      </c>
      <c r="I53" s="6">
        <f t="shared" si="0"/>
        <v>50000000</v>
      </c>
      <c r="J53" s="7">
        <f t="shared" si="1"/>
        <v>0</v>
      </c>
    </row>
    <row r="54" spans="1:10" ht="39" x14ac:dyDescent="0.25">
      <c r="A54" s="3">
        <v>23050106</v>
      </c>
      <c r="B54" s="3" t="s">
        <v>68</v>
      </c>
      <c r="C54" s="12" t="s">
        <v>74</v>
      </c>
      <c r="D54" s="13">
        <v>0</v>
      </c>
      <c r="E54" s="14">
        <v>-300000000</v>
      </c>
      <c r="F54" s="14">
        <v>300000000</v>
      </c>
      <c r="G54" s="15">
        <v>0</v>
      </c>
      <c r="H54" s="15">
        <v>0</v>
      </c>
      <c r="I54" s="6">
        <f t="shared" si="0"/>
        <v>300000000</v>
      </c>
      <c r="J54" s="7">
        <f t="shared" si="1"/>
        <v>0</v>
      </c>
    </row>
    <row r="55" spans="1:10" ht="26.25" x14ac:dyDescent="0.25">
      <c r="A55" s="3">
        <v>23050106</v>
      </c>
      <c r="B55" s="3" t="s">
        <v>68</v>
      </c>
      <c r="C55" s="12" t="s">
        <v>75</v>
      </c>
      <c r="D55" s="13">
        <v>100000000</v>
      </c>
      <c r="E55" s="14">
        <v>0</v>
      </c>
      <c r="F55" s="14">
        <v>100000000</v>
      </c>
      <c r="G55" s="15">
        <v>0</v>
      </c>
      <c r="H55" s="15">
        <v>0</v>
      </c>
      <c r="I55" s="6">
        <f t="shared" si="0"/>
        <v>100000000</v>
      </c>
      <c r="J55" s="7">
        <f t="shared" si="1"/>
        <v>0</v>
      </c>
    </row>
    <row r="56" spans="1:10" ht="26.25" x14ac:dyDescent="0.25">
      <c r="A56" s="3">
        <v>23050106</v>
      </c>
      <c r="B56" s="3" t="s">
        <v>68</v>
      </c>
      <c r="C56" s="12" t="s">
        <v>76</v>
      </c>
      <c r="D56" s="13">
        <v>100000000</v>
      </c>
      <c r="E56" s="14">
        <v>0</v>
      </c>
      <c r="F56" s="14">
        <v>100000000</v>
      </c>
      <c r="G56" s="15">
        <v>0</v>
      </c>
      <c r="H56" s="15">
        <v>0</v>
      </c>
      <c r="I56" s="6">
        <f t="shared" si="0"/>
        <v>100000000</v>
      </c>
      <c r="J56" s="7">
        <f t="shared" si="1"/>
        <v>0</v>
      </c>
    </row>
    <row r="57" spans="1:10" ht="39" x14ac:dyDescent="0.25">
      <c r="A57" s="3">
        <v>23050106</v>
      </c>
      <c r="B57" s="3" t="s">
        <v>68</v>
      </c>
      <c r="C57" s="12" t="s">
        <v>77</v>
      </c>
      <c r="D57" s="13">
        <v>50000000</v>
      </c>
      <c r="E57" s="14">
        <v>0</v>
      </c>
      <c r="F57" s="14">
        <v>50000000</v>
      </c>
      <c r="G57" s="15">
        <v>0</v>
      </c>
      <c r="H57" s="15">
        <v>0</v>
      </c>
      <c r="I57" s="6">
        <f t="shared" si="0"/>
        <v>50000000</v>
      </c>
      <c r="J57" s="7">
        <f t="shared" si="1"/>
        <v>0</v>
      </c>
    </row>
    <row r="58" spans="1:10" ht="39" x14ac:dyDescent="0.25">
      <c r="A58" s="3">
        <v>23050106</v>
      </c>
      <c r="B58" s="3" t="s">
        <v>68</v>
      </c>
      <c r="C58" s="12" t="s">
        <v>78</v>
      </c>
      <c r="D58" s="13">
        <v>100000000</v>
      </c>
      <c r="E58" s="14">
        <v>50000000</v>
      </c>
      <c r="F58" s="14">
        <v>50000000</v>
      </c>
      <c r="G58" s="15">
        <v>0</v>
      </c>
      <c r="H58" s="15">
        <v>0</v>
      </c>
      <c r="I58" s="6">
        <f t="shared" si="0"/>
        <v>50000000</v>
      </c>
      <c r="J58" s="7">
        <f t="shared" si="1"/>
        <v>0</v>
      </c>
    </row>
    <row r="59" spans="1:10" ht="26.25" x14ac:dyDescent="0.25">
      <c r="A59" s="3">
        <v>23050106</v>
      </c>
      <c r="B59" s="3" t="s">
        <v>68</v>
      </c>
      <c r="C59" s="12" t="s">
        <v>79</v>
      </c>
      <c r="D59" s="13">
        <v>50000000</v>
      </c>
      <c r="E59" s="14">
        <v>19760000</v>
      </c>
      <c r="F59" s="14">
        <v>30240000</v>
      </c>
      <c r="G59" s="15">
        <v>0</v>
      </c>
      <c r="H59" s="15">
        <v>0</v>
      </c>
      <c r="I59" s="6">
        <f t="shared" si="0"/>
        <v>30240000</v>
      </c>
      <c r="J59" s="7">
        <f t="shared" si="1"/>
        <v>0</v>
      </c>
    </row>
    <row r="60" spans="1:10" ht="39" x14ac:dyDescent="0.25">
      <c r="A60" s="3">
        <v>23050106</v>
      </c>
      <c r="B60" s="3" t="s">
        <v>68</v>
      </c>
      <c r="C60" s="12" t="s">
        <v>80</v>
      </c>
      <c r="D60" s="13">
        <v>0</v>
      </c>
      <c r="E60" s="14">
        <v>-300000000</v>
      </c>
      <c r="F60" s="14">
        <v>300000000</v>
      </c>
      <c r="G60" s="15">
        <v>0</v>
      </c>
      <c r="H60" s="15">
        <v>0</v>
      </c>
      <c r="I60" s="6">
        <f t="shared" si="0"/>
        <v>300000000</v>
      </c>
      <c r="J60" s="7">
        <f t="shared" si="1"/>
        <v>0</v>
      </c>
    </row>
    <row r="61" spans="1:10" ht="39" x14ac:dyDescent="0.25">
      <c r="A61" s="3">
        <v>23050106</v>
      </c>
      <c r="B61" s="3" t="s">
        <v>68</v>
      </c>
      <c r="C61" s="12" t="s">
        <v>81</v>
      </c>
      <c r="D61" s="13">
        <v>10000000</v>
      </c>
      <c r="E61" s="14">
        <v>3952000</v>
      </c>
      <c r="F61" s="14">
        <v>6048000</v>
      </c>
      <c r="G61" s="15">
        <v>0</v>
      </c>
      <c r="H61" s="15">
        <v>0</v>
      </c>
      <c r="I61" s="6">
        <f t="shared" si="0"/>
        <v>6048000</v>
      </c>
      <c r="J61" s="7">
        <f t="shared" si="1"/>
        <v>0</v>
      </c>
    </row>
    <row r="62" spans="1:10" ht="26.25" x14ac:dyDescent="0.25">
      <c r="A62" s="3">
        <v>23050106</v>
      </c>
      <c r="B62" s="3" t="s">
        <v>68</v>
      </c>
      <c r="C62" s="12" t="s">
        <v>82</v>
      </c>
      <c r="D62" s="13">
        <v>60000000</v>
      </c>
      <c r="E62" s="14">
        <v>50000000</v>
      </c>
      <c r="F62" s="14">
        <v>10000000</v>
      </c>
      <c r="G62" s="15">
        <v>0</v>
      </c>
      <c r="H62" s="15">
        <v>0</v>
      </c>
      <c r="I62" s="6">
        <f t="shared" si="0"/>
        <v>10000000</v>
      </c>
      <c r="J62" s="7">
        <f t="shared" si="1"/>
        <v>0</v>
      </c>
    </row>
    <row r="63" spans="1:10" ht="26.25" x14ac:dyDescent="0.25">
      <c r="A63" s="3">
        <v>23050106</v>
      </c>
      <c r="B63" s="3" t="s">
        <v>68</v>
      </c>
      <c r="C63" s="12" t="s">
        <v>83</v>
      </c>
      <c r="D63" s="13">
        <v>50000000</v>
      </c>
      <c r="E63" s="14">
        <v>40000000</v>
      </c>
      <c r="F63" s="14">
        <v>10000000</v>
      </c>
      <c r="G63" s="15">
        <v>0</v>
      </c>
      <c r="H63" s="15">
        <v>0</v>
      </c>
      <c r="I63" s="6">
        <f t="shared" si="0"/>
        <v>10000000</v>
      </c>
      <c r="J63" s="7">
        <f t="shared" si="1"/>
        <v>0</v>
      </c>
    </row>
    <row r="64" spans="1:10" ht="26.25" x14ac:dyDescent="0.25">
      <c r="A64" s="3">
        <v>23050106</v>
      </c>
      <c r="B64" s="3" t="s">
        <v>68</v>
      </c>
      <c r="C64" s="12" t="s">
        <v>84</v>
      </c>
      <c r="D64" s="13">
        <v>50000000</v>
      </c>
      <c r="E64" s="14">
        <v>19760000</v>
      </c>
      <c r="F64" s="14">
        <v>30240000</v>
      </c>
      <c r="G64" s="15">
        <v>0</v>
      </c>
      <c r="H64" s="15">
        <v>0</v>
      </c>
      <c r="I64" s="6">
        <f t="shared" si="0"/>
        <v>30240000</v>
      </c>
      <c r="J64" s="7">
        <f t="shared" si="1"/>
        <v>0</v>
      </c>
    </row>
    <row r="65" spans="1:10" ht="26.25" x14ac:dyDescent="0.25">
      <c r="A65" s="3">
        <v>23050106</v>
      </c>
      <c r="B65" s="3" t="s">
        <v>68</v>
      </c>
      <c r="C65" s="12" t="s">
        <v>85</v>
      </c>
      <c r="D65" s="13">
        <v>230000000</v>
      </c>
      <c r="E65" s="14">
        <v>180000000</v>
      </c>
      <c r="F65" s="14">
        <v>50000000</v>
      </c>
      <c r="G65" s="15">
        <v>0</v>
      </c>
      <c r="H65" s="15">
        <v>0</v>
      </c>
      <c r="I65" s="6">
        <f t="shared" si="0"/>
        <v>50000000</v>
      </c>
      <c r="J65" s="7">
        <f t="shared" si="1"/>
        <v>0</v>
      </c>
    </row>
    <row r="66" spans="1:10" ht="26.25" x14ac:dyDescent="0.25">
      <c r="A66" s="3">
        <v>23050106</v>
      </c>
      <c r="B66" s="3" t="s">
        <v>68</v>
      </c>
      <c r="C66" s="12" t="s">
        <v>86</v>
      </c>
      <c r="D66" s="13">
        <v>0</v>
      </c>
      <c r="E66" s="14">
        <v>-300000000</v>
      </c>
      <c r="F66" s="14">
        <v>300000000</v>
      </c>
      <c r="G66" s="15">
        <v>0</v>
      </c>
      <c r="H66" s="15">
        <v>0</v>
      </c>
      <c r="I66" s="6">
        <f t="shared" si="0"/>
        <v>300000000</v>
      </c>
      <c r="J66" s="7">
        <f t="shared" si="1"/>
        <v>0</v>
      </c>
    </row>
    <row r="67" spans="1:10" ht="26.25" x14ac:dyDescent="0.25">
      <c r="A67" s="3">
        <v>23050106</v>
      </c>
      <c r="B67" s="3" t="s">
        <v>68</v>
      </c>
      <c r="C67" s="12" t="s">
        <v>87</v>
      </c>
      <c r="D67" s="13">
        <v>0</v>
      </c>
      <c r="E67" s="14">
        <v>-200400000</v>
      </c>
      <c r="F67" s="14">
        <v>200400000</v>
      </c>
      <c r="G67" s="15">
        <v>0</v>
      </c>
      <c r="H67" s="15">
        <v>0</v>
      </c>
      <c r="I67" s="6">
        <f t="shared" si="0"/>
        <v>200400000</v>
      </c>
      <c r="J67" s="7">
        <f t="shared" si="1"/>
        <v>0</v>
      </c>
    </row>
    <row r="68" spans="1:10" ht="26.25" x14ac:dyDescent="0.25">
      <c r="A68" s="3">
        <v>23050106</v>
      </c>
      <c r="B68" s="3" t="s">
        <v>68</v>
      </c>
      <c r="C68" s="12" t="s">
        <v>88</v>
      </c>
      <c r="D68" s="13">
        <v>100000000</v>
      </c>
      <c r="E68" s="14">
        <v>50000000</v>
      </c>
      <c r="F68" s="14">
        <v>50000000</v>
      </c>
      <c r="G68" s="15">
        <v>0</v>
      </c>
      <c r="H68" s="15">
        <v>0</v>
      </c>
      <c r="I68" s="6">
        <f t="shared" si="0"/>
        <v>50000000</v>
      </c>
      <c r="J68" s="7">
        <f t="shared" si="1"/>
        <v>0</v>
      </c>
    </row>
    <row r="69" spans="1:10" ht="26.25" x14ac:dyDescent="0.25">
      <c r="A69" s="3">
        <v>23050106</v>
      </c>
      <c r="B69" s="3" t="s">
        <v>68</v>
      </c>
      <c r="C69" s="12" t="s">
        <v>89</v>
      </c>
      <c r="D69" s="13">
        <v>600000000</v>
      </c>
      <c r="E69" s="14">
        <v>550000000</v>
      </c>
      <c r="F69" s="14">
        <v>50000000</v>
      </c>
      <c r="G69" s="15">
        <v>0</v>
      </c>
      <c r="H69" s="15">
        <v>0</v>
      </c>
      <c r="I69" s="6">
        <f t="shared" si="0"/>
        <v>50000000</v>
      </c>
      <c r="J69" s="7">
        <f t="shared" si="1"/>
        <v>0</v>
      </c>
    </row>
    <row r="70" spans="1:10" ht="39" x14ac:dyDescent="0.25">
      <c r="A70" s="3">
        <v>23050106</v>
      </c>
      <c r="B70" s="3" t="s">
        <v>68</v>
      </c>
      <c r="C70" s="12" t="s">
        <v>78</v>
      </c>
      <c r="D70" s="13">
        <v>0</v>
      </c>
      <c r="E70" s="14">
        <v>0</v>
      </c>
      <c r="F70" s="14">
        <v>0</v>
      </c>
      <c r="G70" s="15">
        <v>0</v>
      </c>
      <c r="H70" s="15">
        <v>0</v>
      </c>
      <c r="I70" s="6">
        <f t="shared" si="0"/>
        <v>0</v>
      </c>
      <c r="J70" s="7" t="e">
        <f t="shared" si="1"/>
        <v>#DIV/0!</v>
      </c>
    </row>
    <row r="71" spans="1:10" ht="39" x14ac:dyDescent="0.25">
      <c r="A71" s="3">
        <v>23050106</v>
      </c>
      <c r="B71" s="3" t="s">
        <v>68</v>
      </c>
      <c r="C71" s="12" t="s">
        <v>81</v>
      </c>
      <c r="D71" s="13">
        <v>0</v>
      </c>
      <c r="E71" s="14">
        <v>0</v>
      </c>
      <c r="F71" s="14">
        <v>0</v>
      </c>
      <c r="G71" s="15">
        <v>0</v>
      </c>
      <c r="H71" s="15">
        <v>0</v>
      </c>
      <c r="I71" s="6">
        <f t="shared" si="0"/>
        <v>0</v>
      </c>
      <c r="J71" s="7" t="e">
        <f t="shared" si="1"/>
        <v>#DIV/0!</v>
      </c>
    </row>
    <row r="72" spans="1:10" ht="26.25" x14ac:dyDescent="0.25">
      <c r="A72" s="3">
        <v>23050106</v>
      </c>
      <c r="B72" s="3" t="s">
        <v>68</v>
      </c>
      <c r="C72" s="12" t="s">
        <v>82</v>
      </c>
      <c r="D72" s="13">
        <v>0</v>
      </c>
      <c r="E72" s="14">
        <v>0</v>
      </c>
      <c r="F72" s="14">
        <v>0</v>
      </c>
      <c r="G72" s="15">
        <v>0</v>
      </c>
      <c r="H72" s="15">
        <v>0</v>
      </c>
      <c r="I72" s="6">
        <f t="shared" ref="I72:I101" si="2">F72-H72</f>
        <v>0</v>
      </c>
      <c r="J72" s="7" t="e">
        <f t="shared" ref="J72:J101" si="3">H72/F72*100</f>
        <v>#DIV/0!</v>
      </c>
    </row>
    <row r="73" spans="1:10" ht="26.25" x14ac:dyDescent="0.25">
      <c r="A73" s="3">
        <v>23050106</v>
      </c>
      <c r="B73" s="3" t="s">
        <v>68</v>
      </c>
      <c r="C73" s="12" t="s">
        <v>83</v>
      </c>
      <c r="D73" s="13">
        <v>0</v>
      </c>
      <c r="E73" s="14">
        <v>0</v>
      </c>
      <c r="F73" s="14">
        <v>0</v>
      </c>
      <c r="G73" s="15">
        <v>0</v>
      </c>
      <c r="H73" s="15">
        <v>0</v>
      </c>
      <c r="I73" s="6">
        <f t="shared" si="2"/>
        <v>0</v>
      </c>
      <c r="J73" s="7" t="e">
        <f t="shared" si="3"/>
        <v>#DIV/0!</v>
      </c>
    </row>
    <row r="74" spans="1:10" ht="26.25" x14ac:dyDescent="0.25">
      <c r="A74" s="3">
        <v>23050106</v>
      </c>
      <c r="B74" s="3" t="s">
        <v>68</v>
      </c>
      <c r="C74" s="12" t="s">
        <v>85</v>
      </c>
      <c r="D74" s="13">
        <v>0</v>
      </c>
      <c r="E74" s="14">
        <v>0</v>
      </c>
      <c r="F74" s="14">
        <v>0</v>
      </c>
      <c r="G74" s="15">
        <v>0</v>
      </c>
      <c r="H74" s="15">
        <v>0</v>
      </c>
      <c r="I74" s="6">
        <f t="shared" si="2"/>
        <v>0</v>
      </c>
      <c r="J74" s="7" t="e">
        <f t="shared" si="3"/>
        <v>#DIV/0!</v>
      </c>
    </row>
    <row r="75" spans="1:10" ht="39" x14ac:dyDescent="0.25">
      <c r="A75" s="3">
        <v>23050106</v>
      </c>
      <c r="B75" s="3" t="s">
        <v>68</v>
      </c>
      <c r="C75" s="12" t="s">
        <v>90</v>
      </c>
      <c r="D75" s="13">
        <v>50000000</v>
      </c>
      <c r="E75" s="14">
        <v>30000000</v>
      </c>
      <c r="F75" s="14">
        <v>20000000</v>
      </c>
      <c r="G75" s="15">
        <v>0</v>
      </c>
      <c r="H75" s="15">
        <v>0</v>
      </c>
      <c r="I75" s="6">
        <f t="shared" si="2"/>
        <v>20000000</v>
      </c>
      <c r="J75" s="7">
        <f t="shared" si="3"/>
        <v>0</v>
      </c>
    </row>
    <row r="76" spans="1:10" ht="26.25" x14ac:dyDescent="0.25">
      <c r="A76" s="3">
        <v>23050106</v>
      </c>
      <c r="B76" s="3" t="s">
        <v>68</v>
      </c>
      <c r="C76" s="12" t="s">
        <v>91</v>
      </c>
      <c r="D76" s="13">
        <v>25000000</v>
      </c>
      <c r="E76" s="14">
        <v>712000</v>
      </c>
      <c r="F76" s="14">
        <v>24288000</v>
      </c>
      <c r="G76" s="15">
        <v>0</v>
      </c>
      <c r="H76" s="15">
        <v>0</v>
      </c>
      <c r="I76" s="6">
        <f t="shared" si="2"/>
        <v>24288000</v>
      </c>
      <c r="J76" s="7">
        <f t="shared" si="3"/>
        <v>0</v>
      </c>
    </row>
    <row r="77" spans="1:10" ht="26.25" x14ac:dyDescent="0.25">
      <c r="A77" s="3">
        <v>23050106</v>
      </c>
      <c r="B77" s="3" t="s">
        <v>68</v>
      </c>
      <c r="C77" s="12" t="s">
        <v>92</v>
      </c>
      <c r="D77" s="13">
        <v>75000000</v>
      </c>
      <c r="E77" s="14">
        <v>50000000</v>
      </c>
      <c r="F77" s="14">
        <v>25000000</v>
      </c>
      <c r="G77" s="15">
        <v>0</v>
      </c>
      <c r="H77" s="15">
        <v>0</v>
      </c>
      <c r="I77" s="6">
        <f t="shared" si="2"/>
        <v>25000000</v>
      </c>
      <c r="J77" s="7">
        <f t="shared" si="3"/>
        <v>0</v>
      </c>
    </row>
    <row r="78" spans="1:10" ht="26.25" x14ac:dyDescent="0.25">
      <c r="A78" s="3">
        <v>23050106</v>
      </c>
      <c r="B78" s="3" t="s">
        <v>68</v>
      </c>
      <c r="C78" s="12" t="s">
        <v>93</v>
      </c>
      <c r="D78" s="13">
        <v>50000000</v>
      </c>
      <c r="E78" s="14">
        <v>5000000</v>
      </c>
      <c r="F78" s="14">
        <v>45000000</v>
      </c>
      <c r="G78" s="15">
        <v>0</v>
      </c>
      <c r="H78" s="15">
        <v>0</v>
      </c>
      <c r="I78" s="6">
        <f t="shared" si="2"/>
        <v>45000000</v>
      </c>
      <c r="J78" s="7">
        <f t="shared" si="3"/>
        <v>0</v>
      </c>
    </row>
    <row r="79" spans="1:10" ht="26.25" x14ac:dyDescent="0.25">
      <c r="A79" s="3">
        <v>23050107</v>
      </c>
      <c r="B79" s="3" t="s">
        <v>94</v>
      </c>
      <c r="C79" s="12" t="s">
        <v>95</v>
      </c>
      <c r="D79" s="13">
        <v>100000000</v>
      </c>
      <c r="E79" s="14">
        <v>50000000</v>
      </c>
      <c r="F79" s="14">
        <v>50000000</v>
      </c>
      <c r="G79" s="15">
        <v>0</v>
      </c>
      <c r="H79" s="15">
        <v>0</v>
      </c>
      <c r="I79" s="6">
        <f t="shared" si="2"/>
        <v>50000000</v>
      </c>
      <c r="J79" s="7">
        <f t="shared" si="3"/>
        <v>0</v>
      </c>
    </row>
    <row r="80" spans="1:10" ht="26.25" x14ac:dyDescent="0.25">
      <c r="A80" s="3">
        <v>23050107</v>
      </c>
      <c r="B80" s="3" t="s">
        <v>94</v>
      </c>
      <c r="C80" s="12" t="s">
        <v>96</v>
      </c>
      <c r="D80" s="13">
        <v>80000000</v>
      </c>
      <c r="E80" s="14">
        <v>31616000</v>
      </c>
      <c r="F80" s="14">
        <v>48384000</v>
      </c>
      <c r="G80" s="15">
        <v>0</v>
      </c>
      <c r="H80" s="15">
        <v>0</v>
      </c>
      <c r="I80" s="6">
        <f t="shared" si="2"/>
        <v>48384000</v>
      </c>
      <c r="J80" s="7">
        <f t="shared" si="3"/>
        <v>0</v>
      </c>
    </row>
    <row r="81" spans="1:10" ht="26.25" x14ac:dyDescent="0.25">
      <c r="A81" s="3">
        <v>23050107</v>
      </c>
      <c r="B81" s="3" t="s">
        <v>94</v>
      </c>
      <c r="C81" s="12" t="s">
        <v>97</v>
      </c>
      <c r="D81" s="13">
        <v>100000000</v>
      </c>
      <c r="E81" s="14">
        <v>70000000</v>
      </c>
      <c r="F81" s="14">
        <v>30000000</v>
      </c>
      <c r="G81" s="15">
        <v>0</v>
      </c>
      <c r="H81" s="15">
        <v>0</v>
      </c>
      <c r="I81" s="6">
        <f t="shared" si="2"/>
        <v>30000000</v>
      </c>
      <c r="J81" s="7">
        <f t="shared" si="3"/>
        <v>0</v>
      </c>
    </row>
    <row r="82" spans="1:10" ht="26.25" x14ac:dyDescent="0.25">
      <c r="A82" s="3">
        <v>23050108</v>
      </c>
      <c r="B82" s="3" t="s">
        <v>98</v>
      </c>
      <c r="C82" s="12" t="s">
        <v>99</v>
      </c>
      <c r="D82" s="13">
        <v>500000000</v>
      </c>
      <c r="E82" s="14">
        <v>300000000</v>
      </c>
      <c r="F82" s="14">
        <v>200000000</v>
      </c>
      <c r="G82" s="15">
        <v>0</v>
      </c>
      <c r="H82" s="15">
        <v>0</v>
      </c>
      <c r="I82" s="6">
        <f t="shared" si="2"/>
        <v>200000000</v>
      </c>
      <c r="J82" s="7">
        <f t="shared" si="3"/>
        <v>0</v>
      </c>
    </row>
    <row r="83" spans="1:10" ht="39" x14ac:dyDescent="0.25">
      <c r="A83" s="3">
        <v>23050108</v>
      </c>
      <c r="B83" s="3" t="s">
        <v>98</v>
      </c>
      <c r="C83" s="12" t="s">
        <v>100</v>
      </c>
      <c r="D83" s="13">
        <v>20000000</v>
      </c>
      <c r="E83" s="14">
        <v>0</v>
      </c>
      <c r="F83" s="14">
        <v>20000000</v>
      </c>
      <c r="G83" s="15">
        <v>0</v>
      </c>
      <c r="H83" s="15">
        <v>0</v>
      </c>
      <c r="I83" s="6">
        <f t="shared" si="2"/>
        <v>20000000</v>
      </c>
      <c r="J83" s="7">
        <f t="shared" si="3"/>
        <v>0</v>
      </c>
    </row>
    <row r="84" spans="1:10" ht="26.25" x14ac:dyDescent="0.25">
      <c r="A84" s="3">
        <v>23050108</v>
      </c>
      <c r="B84" s="3" t="s">
        <v>98</v>
      </c>
      <c r="C84" s="12" t="s">
        <v>101</v>
      </c>
      <c r="D84" s="13">
        <v>100000000</v>
      </c>
      <c r="E84" s="14">
        <v>55000000</v>
      </c>
      <c r="F84" s="14">
        <v>45000000</v>
      </c>
      <c r="G84" s="15">
        <v>0</v>
      </c>
      <c r="H84" s="15">
        <v>4440000</v>
      </c>
      <c r="I84" s="6">
        <f t="shared" si="2"/>
        <v>40560000</v>
      </c>
      <c r="J84" s="7">
        <f t="shared" si="3"/>
        <v>9.8666666666666671</v>
      </c>
    </row>
    <row r="85" spans="1:10" ht="26.25" x14ac:dyDescent="0.25">
      <c r="A85" s="3">
        <v>23050108</v>
      </c>
      <c r="B85" s="3" t="s">
        <v>98</v>
      </c>
      <c r="C85" s="12" t="s">
        <v>102</v>
      </c>
      <c r="D85" s="13">
        <v>200000000</v>
      </c>
      <c r="E85" s="14">
        <v>100000000</v>
      </c>
      <c r="F85" s="14">
        <v>100000000</v>
      </c>
      <c r="G85" s="15">
        <v>0</v>
      </c>
      <c r="H85" s="15">
        <v>39130000</v>
      </c>
      <c r="I85" s="6">
        <f t="shared" si="2"/>
        <v>60870000</v>
      </c>
      <c r="J85" s="7">
        <f t="shared" si="3"/>
        <v>39.129999999999995</v>
      </c>
    </row>
    <row r="86" spans="1:10" ht="26.25" x14ac:dyDescent="0.25">
      <c r="A86" s="3">
        <v>23050108</v>
      </c>
      <c r="B86" s="3" t="s">
        <v>98</v>
      </c>
      <c r="C86" s="12" t="s">
        <v>103</v>
      </c>
      <c r="D86" s="13">
        <v>250000000</v>
      </c>
      <c r="E86" s="14">
        <v>150000000</v>
      </c>
      <c r="F86" s="14">
        <v>100000000</v>
      </c>
      <c r="G86" s="15">
        <v>0</v>
      </c>
      <c r="H86" s="15">
        <v>0</v>
      </c>
      <c r="I86" s="6">
        <f t="shared" si="2"/>
        <v>100000000</v>
      </c>
      <c r="J86" s="7">
        <f t="shared" si="3"/>
        <v>0</v>
      </c>
    </row>
    <row r="87" spans="1:10" ht="39" x14ac:dyDescent="0.25">
      <c r="A87" s="3">
        <v>23050108</v>
      </c>
      <c r="B87" s="3" t="s">
        <v>98</v>
      </c>
      <c r="C87" s="12" t="s">
        <v>104</v>
      </c>
      <c r="D87" s="13">
        <v>50000000</v>
      </c>
      <c r="E87" s="14">
        <v>0</v>
      </c>
      <c r="F87" s="14">
        <v>50000000</v>
      </c>
      <c r="G87" s="15">
        <v>0</v>
      </c>
      <c r="H87" s="15">
        <v>0</v>
      </c>
      <c r="I87" s="6">
        <f t="shared" si="2"/>
        <v>50000000</v>
      </c>
      <c r="J87" s="7">
        <f t="shared" si="3"/>
        <v>0</v>
      </c>
    </row>
    <row r="88" spans="1:10" ht="26.25" x14ac:dyDescent="0.25">
      <c r="A88" s="3">
        <v>23050108</v>
      </c>
      <c r="B88" s="3" t="s">
        <v>98</v>
      </c>
      <c r="C88" s="12" t="s">
        <v>105</v>
      </c>
      <c r="D88" s="13">
        <v>200000000</v>
      </c>
      <c r="E88" s="14">
        <v>100000000</v>
      </c>
      <c r="F88" s="14">
        <v>100000000</v>
      </c>
      <c r="G88" s="15">
        <v>0</v>
      </c>
      <c r="H88" s="15">
        <v>0</v>
      </c>
      <c r="I88" s="6">
        <f t="shared" si="2"/>
        <v>100000000</v>
      </c>
      <c r="J88" s="7">
        <f t="shared" si="3"/>
        <v>0</v>
      </c>
    </row>
    <row r="89" spans="1:10" ht="26.25" x14ac:dyDescent="0.25">
      <c r="A89" s="3">
        <v>23050108</v>
      </c>
      <c r="B89" s="3" t="s">
        <v>98</v>
      </c>
      <c r="C89" s="12" t="s">
        <v>106</v>
      </c>
      <c r="D89" s="13">
        <v>0</v>
      </c>
      <c r="E89" s="14">
        <v>-1700000000</v>
      </c>
      <c r="F89" s="14">
        <v>1700000000</v>
      </c>
      <c r="G89" s="15">
        <v>0</v>
      </c>
      <c r="H89" s="15">
        <v>107000000</v>
      </c>
      <c r="I89" s="6">
        <f t="shared" si="2"/>
        <v>1593000000</v>
      </c>
      <c r="J89" s="7">
        <f t="shared" si="3"/>
        <v>6.2941176470588234</v>
      </c>
    </row>
    <row r="90" spans="1:10" ht="26.25" x14ac:dyDescent="0.25">
      <c r="A90" s="3">
        <v>23050108</v>
      </c>
      <c r="B90" s="3" t="s">
        <v>98</v>
      </c>
      <c r="C90" s="12" t="s">
        <v>107</v>
      </c>
      <c r="D90" s="13">
        <v>100000000</v>
      </c>
      <c r="E90" s="14">
        <v>50000000</v>
      </c>
      <c r="F90" s="14">
        <v>50000000</v>
      </c>
      <c r="G90" s="15">
        <v>0</v>
      </c>
      <c r="H90" s="15">
        <v>0</v>
      </c>
      <c r="I90" s="6">
        <f t="shared" si="2"/>
        <v>50000000</v>
      </c>
      <c r="J90" s="7">
        <f t="shared" si="3"/>
        <v>0</v>
      </c>
    </row>
    <row r="91" spans="1:10" ht="39" x14ac:dyDescent="0.25">
      <c r="A91" s="3">
        <v>23050108</v>
      </c>
      <c r="B91" s="3" t="s">
        <v>98</v>
      </c>
      <c r="C91" s="12" t="s">
        <v>108</v>
      </c>
      <c r="D91" s="13">
        <v>200000000</v>
      </c>
      <c r="E91" s="14">
        <v>150000000</v>
      </c>
      <c r="F91" s="14">
        <v>50000000</v>
      </c>
      <c r="G91" s="15">
        <v>0</v>
      </c>
      <c r="H91" s="15">
        <v>0</v>
      </c>
      <c r="I91" s="6">
        <f t="shared" si="2"/>
        <v>50000000</v>
      </c>
      <c r="J91" s="7">
        <f t="shared" si="3"/>
        <v>0</v>
      </c>
    </row>
    <row r="92" spans="1:10" ht="26.25" x14ac:dyDescent="0.25">
      <c r="A92" s="3">
        <v>23050109</v>
      </c>
      <c r="B92" s="3" t="s">
        <v>109</v>
      </c>
      <c r="C92" s="12" t="s">
        <v>110</v>
      </c>
      <c r="D92" s="13">
        <v>50000000</v>
      </c>
      <c r="E92" s="14">
        <v>30000000</v>
      </c>
      <c r="F92" s="14">
        <v>20000000</v>
      </c>
      <c r="G92" s="15">
        <v>0</v>
      </c>
      <c r="H92" s="15">
        <v>0</v>
      </c>
      <c r="I92" s="6">
        <f t="shared" si="2"/>
        <v>20000000</v>
      </c>
      <c r="J92" s="7">
        <f t="shared" si="3"/>
        <v>0</v>
      </c>
    </row>
    <row r="93" spans="1:10" ht="26.25" x14ac:dyDescent="0.25">
      <c r="A93" s="3">
        <v>23050109</v>
      </c>
      <c r="B93" s="3" t="s">
        <v>109</v>
      </c>
      <c r="C93" s="12" t="s">
        <v>111</v>
      </c>
      <c r="D93" s="13">
        <v>500000000</v>
      </c>
      <c r="E93" s="14">
        <v>200000000</v>
      </c>
      <c r="F93" s="14">
        <v>300000000</v>
      </c>
      <c r="G93" s="15">
        <v>0</v>
      </c>
      <c r="H93" s="15">
        <v>0</v>
      </c>
      <c r="I93" s="6">
        <f t="shared" si="2"/>
        <v>300000000</v>
      </c>
      <c r="J93" s="7">
        <f t="shared" si="3"/>
        <v>0</v>
      </c>
    </row>
    <row r="94" spans="1:10" ht="26.25" x14ac:dyDescent="0.25">
      <c r="A94" s="3">
        <v>23050110</v>
      </c>
      <c r="B94" s="3" t="s">
        <v>112</v>
      </c>
      <c r="C94" s="12" t="s">
        <v>113</v>
      </c>
      <c r="D94" s="13">
        <v>200000000</v>
      </c>
      <c r="E94" s="14">
        <v>150000000</v>
      </c>
      <c r="F94" s="14">
        <v>50000000</v>
      </c>
      <c r="G94" s="15">
        <v>0</v>
      </c>
      <c r="H94" s="15">
        <v>0</v>
      </c>
      <c r="I94" s="6">
        <f t="shared" si="2"/>
        <v>50000000</v>
      </c>
      <c r="J94" s="7">
        <f t="shared" si="3"/>
        <v>0</v>
      </c>
    </row>
    <row r="95" spans="1:10" ht="26.25" x14ac:dyDescent="0.25">
      <c r="A95" s="3">
        <v>23050110</v>
      </c>
      <c r="B95" s="3" t="s">
        <v>112</v>
      </c>
      <c r="C95" s="12" t="s">
        <v>114</v>
      </c>
      <c r="D95" s="13">
        <v>5000000000</v>
      </c>
      <c r="E95" s="14">
        <v>3500000000</v>
      </c>
      <c r="F95" s="14">
        <v>1500000000</v>
      </c>
      <c r="G95" s="15">
        <v>0</v>
      </c>
      <c r="H95" s="15">
        <v>0</v>
      </c>
      <c r="I95" s="6">
        <f t="shared" si="2"/>
        <v>1500000000</v>
      </c>
      <c r="J95" s="7">
        <f t="shared" si="3"/>
        <v>0</v>
      </c>
    </row>
    <row r="96" spans="1:10" ht="26.25" x14ac:dyDescent="0.25">
      <c r="A96" s="3">
        <v>23050110</v>
      </c>
      <c r="B96" s="3" t="s">
        <v>112</v>
      </c>
      <c r="C96" s="12" t="s">
        <v>115</v>
      </c>
      <c r="D96" s="13">
        <v>50000000</v>
      </c>
      <c r="E96" s="14">
        <v>0</v>
      </c>
      <c r="F96" s="14">
        <v>50000000</v>
      </c>
      <c r="G96" s="15">
        <v>0</v>
      </c>
      <c r="H96" s="15">
        <v>0</v>
      </c>
      <c r="I96" s="6">
        <f t="shared" si="2"/>
        <v>50000000</v>
      </c>
      <c r="J96" s="7">
        <f t="shared" si="3"/>
        <v>0</v>
      </c>
    </row>
    <row r="97" spans="1:10" ht="26.25" x14ac:dyDescent="0.25">
      <c r="A97" s="3">
        <v>23050110</v>
      </c>
      <c r="B97" s="3" t="s">
        <v>112</v>
      </c>
      <c r="C97" s="12" t="s">
        <v>116</v>
      </c>
      <c r="D97" s="13">
        <v>60000000</v>
      </c>
      <c r="E97" s="14">
        <v>0</v>
      </c>
      <c r="F97" s="14">
        <v>60000000</v>
      </c>
      <c r="G97" s="15">
        <v>0</v>
      </c>
      <c r="H97" s="15">
        <v>0</v>
      </c>
      <c r="I97" s="6">
        <f t="shared" si="2"/>
        <v>60000000</v>
      </c>
      <c r="J97" s="7">
        <f t="shared" si="3"/>
        <v>0</v>
      </c>
    </row>
    <row r="98" spans="1:10" ht="26.25" x14ac:dyDescent="0.25">
      <c r="A98" s="3">
        <v>23050111</v>
      </c>
      <c r="B98" s="3" t="s">
        <v>117</v>
      </c>
      <c r="C98" s="12" t="s">
        <v>118</v>
      </c>
      <c r="D98" s="13">
        <v>0</v>
      </c>
      <c r="E98" s="14">
        <v>-173760000</v>
      </c>
      <c r="F98" s="14">
        <v>173760000</v>
      </c>
      <c r="G98" s="15">
        <v>0</v>
      </c>
      <c r="H98" s="15">
        <v>0</v>
      </c>
      <c r="I98" s="6">
        <f t="shared" si="2"/>
        <v>173760000</v>
      </c>
      <c r="J98" s="7">
        <f t="shared" si="3"/>
        <v>0</v>
      </c>
    </row>
    <row r="99" spans="1:10" ht="26.25" x14ac:dyDescent="0.25">
      <c r="A99" s="3">
        <v>23050111</v>
      </c>
      <c r="B99" s="3" t="s">
        <v>117</v>
      </c>
      <c r="C99" s="12" t="s">
        <v>119</v>
      </c>
      <c r="D99" s="13">
        <v>0</v>
      </c>
      <c r="E99" s="14">
        <v>-236440000</v>
      </c>
      <c r="F99" s="14">
        <v>236440000</v>
      </c>
      <c r="G99" s="15">
        <v>0</v>
      </c>
      <c r="H99" s="15">
        <v>0</v>
      </c>
      <c r="I99" s="6">
        <f t="shared" si="2"/>
        <v>236440000</v>
      </c>
      <c r="J99" s="7">
        <f t="shared" si="3"/>
        <v>0</v>
      </c>
    </row>
    <row r="100" spans="1:10" ht="26.25" x14ac:dyDescent="0.25">
      <c r="A100" s="3">
        <v>23050111</v>
      </c>
      <c r="B100" s="3" t="s">
        <v>117</v>
      </c>
      <c r="C100" s="12" t="s">
        <v>120</v>
      </c>
      <c r="D100" s="13">
        <v>0</v>
      </c>
      <c r="E100" s="14">
        <v>-119800000</v>
      </c>
      <c r="F100" s="14">
        <v>119800000</v>
      </c>
      <c r="G100" s="15">
        <v>0</v>
      </c>
      <c r="H100" s="15">
        <v>0</v>
      </c>
      <c r="I100" s="6">
        <f t="shared" si="2"/>
        <v>119800000</v>
      </c>
      <c r="J100" s="7">
        <f t="shared" si="3"/>
        <v>0</v>
      </c>
    </row>
    <row r="101" spans="1:10" ht="22.5" x14ac:dyDescent="0.45">
      <c r="A101" s="16"/>
      <c r="B101" s="16" t="s">
        <v>158</v>
      </c>
      <c r="D101" s="9">
        <f>SUM(D12:D100)</f>
        <v>21465823500</v>
      </c>
      <c r="E101" s="9">
        <f t="shared" ref="E101:H101" si="4">SUM(E12:E100)</f>
        <v>4655520760</v>
      </c>
      <c r="F101" s="9">
        <f t="shared" si="4"/>
        <v>16810302740</v>
      </c>
      <c r="G101" s="9">
        <f t="shared" si="4"/>
        <v>0</v>
      </c>
      <c r="H101" s="9">
        <f t="shared" si="4"/>
        <v>2303068023.23</v>
      </c>
      <c r="I101" s="9">
        <f t="shared" si="2"/>
        <v>14507234716.77</v>
      </c>
      <c r="J101" s="17">
        <f t="shared" si="3"/>
        <v>13.700336388052461</v>
      </c>
    </row>
    <row r="102" spans="1:10" x14ac:dyDescent="0.25">
      <c r="B102" s="3"/>
    </row>
    <row r="103" spans="1:10" ht="24" customHeight="1" x14ac:dyDescent="0.25">
      <c r="A103" s="18" t="s">
        <v>121</v>
      </c>
      <c r="B103" s="76" t="s">
        <v>122</v>
      </c>
      <c r="C103" s="76"/>
      <c r="D103" s="76"/>
      <c r="E103" s="76"/>
      <c r="F103" s="76"/>
      <c r="G103" s="76"/>
      <c r="H103" s="76"/>
      <c r="I103" s="76"/>
      <c r="J103" s="76"/>
    </row>
    <row r="104" spans="1:10" x14ac:dyDescent="0.25">
      <c r="B104" s="3"/>
    </row>
    <row r="105" spans="1:10" x14ac:dyDescent="0.25">
      <c r="B105" s="3"/>
    </row>
    <row r="106" spans="1:10" x14ac:dyDescent="0.25">
      <c r="B106" s="3"/>
    </row>
    <row r="107" spans="1:10" x14ac:dyDescent="0.25">
      <c r="B107" s="3"/>
    </row>
    <row r="108" spans="1:10" x14ac:dyDescent="0.25">
      <c r="B108" s="3"/>
    </row>
    <row r="109" spans="1:10" x14ac:dyDescent="0.25">
      <c r="B109" s="3"/>
    </row>
    <row r="110" spans="1:10" x14ac:dyDescent="0.25">
      <c r="B110" s="3"/>
    </row>
    <row r="111" spans="1:10" x14ac:dyDescent="0.25">
      <c r="B111" s="3"/>
    </row>
    <row r="112" spans="1:10" x14ac:dyDescent="0.25">
      <c r="B112" s="3"/>
    </row>
    <row r="113" spans="2:2" x14ac:dyDescent="0.25">
      <c r="B113" s="3"/>
    </row>
    <row r="114" spans="2:2" x14ac:dyDescent="0.25">
      <c r="B114" s="3"/>
    </row>
    <row r="115" spans="2:2" x14ac:dyDescent="0.25">
      <c r="B115" s="3"/>
    </row>
    <row r="116" spans="2:2" x14ac:dyDescent="0.25">
      <c r="B116" s="3"/>
    </row>
    <row r="117" spans="2:2" x14ac:dyDescent="0.25">
      <c r="B117" s="3"/>
    </row>
    <row r="118" spans="2:2" x14ac:dyDescent="0.25">
      <c r="B118" s="3"/>
    </row>
    <row r="119" spans="2:2" x14ac:dyDescent="0.25">
      <c r="B119" s="3"/>
    </row>
    <row r="120" spans="2:2" x14ac:dyDescent="0.25">
      <c r="B120" s="3"/>
    </row>
    <row r="121" spans="2:2" x14ac:dyDescent="0.25">
      <c r="B121" s="3"/>
    </row>
    <row r="122" spans="2:2" x14ac:dyDescent="0.25">
      <c r="B122" s="3"/>
    </row>
  </sheetData>
  <mergeCells count="5">
    <mergeCell ref="B103:J103"/>
    <mergeCell ref="A3:J3"/>
    <mergeCell ref="A1:J1"/>
    <mergeCell ref="A4:J4"/>
    <mergeCell ref="A2:J2"/>
  </mergeCells>
  <printOptions gridLines="1"/>
  <pageMargins left="0.7" right="0.7" top="0.75" bottom="0.75" header="0.3" footer="0.3"/>
  <pageSetup paperSize="9" scale="66" orientation="landscape" horizontalDpi="4294967295" verticalDpi="4294967295" r:id="rId1"/>
  <rowBreaks count="1" manualBreakCount="1">
    <brk id="68" max="9" man="1"/>
  </rowBreaks>
  <customProperties>
    <customPr name="ExcelFSM_AdjustedButtonPress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topLeftCell="A19" zoomScaleNormal="100" zoomScaleSheetLayoutView="100" workbookViewId="0">
      <selection activeCell="B8" sqref="B8"/>
    </sheetView>
  </sheetViews>
  <sheetFormatPr defaultColWidth="9.140625" defaultRowHeight="28.5" customHeight="1" x14ac:dyDescent="0.25"/>
  <cols>
    <col min="1" max="1" width="12.140625" style="36" customWidth="1"/>
    <col min="2" max="2" width="61.5703125" style="21" customWidth="1"/>
    <col min="3" max="3" width="25.42578125" style="37" bestFit="1" customWidth="1"/>
    <col min="4" max="16384" width="9.140625" style="21"/>
  </cols>
  <sheetData>
    <row r="1" spans="1:5" ht="28.5" customHeight="1" x14ac:dyDescent="0.35">
      <c r="A1" s="72" t="s">
        <v>160</v>
      </c>
      <c r="B1" s="72"/>
      <c r="C1" s="72"/>
      <c r="D1" s="68"/>
      <c r="E1" s="68"/>
    </row>
    <row r="2" spans="1:5" ht="28.5" customHeight="1" x14ac:dyDescent="0.35">
      <c r="A2" s="72" t="s">
        <v>161</v>
      </c>
      <c r="B2" s="72"/>
      <c r="C2" s="72"/>
      <c r="D2" s="68"/>
      <c r="E2" s="68"/>
    </row>
    <row r="3" spans="1:5" s="25" customFormat="1" ht="28.5" customHeight="1" x14ac:dyDescent="0.35">
      <c r="A3" s="72" t="s">
        <v>162</v>
      </c>
      <c r="B3" s="72"/>
      <c r="C3" s="72"/>
      <c r="D3" s="68"/>
      <c r="E3" s="68"/>
    </row>
    <row r="4" spans="1:5" s="93" customFormat="1" ht="28.5" customHeight="1" x14ac:dyDescent="0.25">
      <c r="A4" s="90" t="s">
        <v>137</v>
      </c>
      <c r="B4" s="91" t="s">
        <v>138</v>
      </c>
      <c r="C4" s="92" t="s">
        <v>139</v>
      </c>
    </row>
    <row r="5" spans="1:5" ht="28.5" customHeight="1" x14ac:dyDescent="0.25">
      <c r="B5" s="71" t="s">
        <v>164</v>
      </c>
    </row>
    <row r="6" spans="1:5" ht="27.75" customHeight="1" x14ac:dyDescent="0.25">
      <c r="A6" s="82" t="s">
        <v>168</v>
      </c>
      <c r="B6" s="83" t="s">
        <v>167</v>
      </c>
      <c r="C6" s="84">
        <v>1000000000</v>
      </c>
      <c r="D6" s="85"/>
      <c r="E6" s="85"/>
    </row>
    <row r="7" spans="1:5" ht="27.75" customHeight="1" x14ac:dyDescent="0.25">
      <c r="A7" s="19"/>
      <c r="B7" s="20"/>
      <c r="C7" s="89">
        <f>SUM(C6)</f>
        <v>1000000000</v>
      </c>
    </row>
    <row r="8" spans="1:5" ht="27.75" customHeight="1" x14ac:dyDescent="0.25">
      <c r="A8" s="86"/>
      <c r="B8" s="87" t="s">
        <v>170</v>
      </c>
      <c r="C8" s="88"/>
      <c r="D8" s="85"/>
      <c r="E8" s="85"/>
    </row>
    <row r="9" spans="1:5" ht="27.75" customHeight="1" x14ac:dyDescent="0.25">
      <c r="A9" s="22">
        <v>43917</v>
      </c>
      <c r="B9" s="23" t="s">
        <v>169</v>
      </c>
      <c r="C9" s="24">
        <v>28500000</v>
      </c>
    </row>
    <row r="10" spans="1:5" ht="27.75" customHeight="1" x14ac:dyDescent="0.25">
      <c r="A10" s="22">
        <v>43963</v>
      </c>
      <c r="B10" s="26" t="s">
        <v>140</v>
      </c>
      <c r="C10" s="27">
        <v>20000000</v>
      </c>
      <c r="D10" s="35"/>
      <c r="E10" s="35"/>
    </row>
    <row r="11" spans="1:5" ht="27.75" customHeight="1" x14ac:dyDescent="0.25">
      <c r="A11" s="22">
        <v>43920</v>
      </c>
      <c r="B11" s="28" t="s">
        <v>141</v>
      </c>
      <c r="C11" s="29">
        <v>1000000</v>
      </c>
    </row>
    <row r="12" spans="1:5" ht="27.75" customHeight="1" x14ac:dyDescent="0.25">
      <c r="A12" s="22">
        <v>43920</v>
      </c>
      <c r="B12" s="28" t="s">
        <v>142</v>
      </c>
      <c r="C12" s="29">
        <v>50000</v>
      </c>
    </row>
    <row r="13" spans="1:5" ht="27.75" customHeight="1" x14ac:dyDescent="0.25">
      <c r="A13" s="22">
        <v>43920</v>
      </c>
      <c r="B13" s="28" t="s">
        <v>143</v>
      </c>
      <c r="C13" s="29">
        <v>1000</v>
      </c>
    </row>
    <row r="14" spans="1:5" ht="27.75" customHeight="1" x14ac:dyDescent="0.25">
      <c r="A14" s="22">
        <v>43922</v>
      </c>
      <c r="B14" s="28" t="s">
        <v>144</v>
      </c>
      <c r="C14" s="29">
        <v>200000</v>
      </c>
    </row>
    <row r="15" spans="1:5" ht="27.75" customHeight="1" x14ac:dyDescent="0.25">
      <c r="A15" s="22">
        <v>43922</v>
      </c>
      <c r="B15" s="28" t="s">
        <v>145</v>
      </c>
      <c r="C15" s="29">
        <v>999892.5</v>
      </c>
    </row>
    <row r="16" spans="1:5" ht="27.75" customHeight="1" x14ac:dyDescent="0.25">
      <c r="A16" s="22">
        <v>43923</v>
      </c>
      <c r="B16" s="28" t="s">
        <v>146</v>
      </c>
      <c r="C16" s="29">
        <v>500000</v>
      </c>
    </row>
    <row r="17" spans="1:3" ht="27.75" customHeight="1" x14ac:dyDescent="0.25">
      <c r="A17" s="22">
        <v>43923</v>
      </c>
      <c r="B17" s="28" t="s">
        <v>147</v>
      </c>
      <c r="C17" s="30">
        <v>500000</v>
      </c>
    </row>
    <row r="18" spans="1:3" ht="27.75" customHeight="1" x14ac:dyDescent="0.25">
      <c r="A18" s="22">
        <v>43924</v>
      </c>
      <c r="B18" s="28" t="s">
        <v>148</v>
      </c>
      <c r="C18" s="29">
        <v>600000</v>
      </c>
    </row>
    <row r="19" spans="1:3" ht="27.75" customHeight="1" x14ac:dyDescent="0.25">
      <c r="A19" s="22">
        <v>43924</v>
      </c>
      <c r="B19" s="28" t="s">
        <v>149</v>
      </c>
      <c r="C19" s="29">
        <v>100000</v>
      </c>
    </row>
    <row r="20" spans="1:3" ht="27.75" customHeight="1" x14ac:dyDescent="0.25">
      <c r="A20" s="22">
        <v>43927</v>
      </c>
      <c r="B20" s="28" t="s">
        <v>150</v>
      </c>
      <c r="C20" s="29">
        <v>33000</v>
      </c>
    </row>
    <row r="21" spans="1:3" ht="27.75" customHeight="1" x14ac:dyDescent="0.25">
      <c r="A21" s="22">
        <v>43945</v>
      </c>
      <c r="B21" s="28" t="s">
        <v>151</v>
      </c>
      <c r="C21" s="29">
        <v>500000</v>
      </c>
    </row>
    <row r="22" spans="1:3" ht="27.75" customHeight="1" x14ac:dyDescent="0.25">
      <c r="A22" s="22">
        <v>43950</v>
      </c>
      <c r="B22" s="28" t="s">
        <v>152</v>
      </c>
      <c r="C22" s="29">
        <v>5000000</v>
      </c>
    </row>
    <row r="23" spans="1:3" ht="27.75" customHeight="1" x14ac:dyDescent="0.25">
      <c r="A23" s="22">
        <v>43959</v>
      </c>
      <c r="B23" s="28" t="s">
        <v>153</v>
      </c>
      <c r="C23" s="29">
        <v>200000</v>
      </c>
    </row>
    <row r="24" spans="1:3" ht="27.75" customHeight="1" x14ac:dyDescent="0.25">
      <c r="A24" s="22">
        <v>43963</v>
      </c>
      <c r="B24" s="28" t="s">
        <v>154</v>
      </c>
      <c r="C24" s="29">
        <v>300000</v>
      </c>
    </row>
    <row r="25" spans="1:3" ht="27.75" customHeight="1" x14ac:dyDescent="0.25">
      <c r="A25" s="22">
        <v>43964</v>
      </c>
      <c r="B25" s="28" t="s">
        <v>155</v>
      </c>
      <c r="C25" s="29">
        <v>100000</v>
      </c>
    </row>
    <row r="26" spans="1:3" ht="27.75" customHeight="1" x14ac:dyDescent="0.25">
      <c r="A26" s="31">
        <v>43922</v>
      </c>
      <c r="B26" s="32" t="s">
        <v>156</v>
      </c>
      <c r="C26" s="33">
        <v>50000</v>
      </c>
    </row>
    <row r="27" spans="1:3" ht="27.75" customHeight="1" x14ac:dyDescent="0.25">
      <c r="A27" s="31">
        <v>43922</v>
      </c>
      <c r="B27" s="32" t="s">
        <v>157</v>
      </c>
      <c r="C27" s="34">
        <v>1000000</v>
      </c>
    </row>
    <row r="28" spans="1:3" ht="27.75" customHeight="1" x14ac:dyDescent="0.25">
      <c r="A28" s="31"/>
      <c r="B28" s="32"/>
      <c r="C28" s="81">
        <f>SUM(C9:C27)</f>
        <v>59633892.5</v>
      </c>
    </row>
  </sheetData>
  <mergeCells count="3">
    <mergeCell ref="A1:C1"/>
    <mergeCell ref="A2:C2"/>
    <mergeCell ref="A3:C3"/>
  </mergeCells>
  <pageMargins left="0.7" right="0.7" top="0.75" bottom="0.75" header="0.3" footer="0.3"/>
  <pageSetup scale="89" orientation="portrait" r:id="rId1"/>
  <customProperties>
    <customPr name="ExcelFSM_AdjustedButtonPresse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COVID-19 FS</vt:lpstr>
      <vt:lpstr>SECOND QUARTER BUDGET PERFORMAN</vt:lpstr>
      <vt:lpstr>NOTE 1 LIST OF DONIORS</vt:lpstr>
      <vt:lpstr>'COVID-19 FS'!Print_Area</vt:lpstr>
      <vt:lpstr>'NOTE 1 LIST OF DONIORS'!Print_Area</vt:lpstr>
      <vt:lpstr>'SECOND QUARTER BUDGET PERFORMAN'!Print_Area</vt:lpstr>
      <vt:lpstr>'SECOND QUARTER BUDGET PERFORMAN'!Print_Titles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ELIJAH STRONG</dc:creator>
  <cp:lastModifiedBy>ELIJAH</cp:lastModifiedBy>
  <cp:lastPrinted>2020-09-29T11:19:52Z</cp:lastPrinted>
  <dcterms:created xsi:type="dcterms:W3CDTF">2020-09-29T10:30:38Z</dcterms:created>
  <dcterms:modified xsi:type="dcterms:W3CDTF">2020-10-28T15:50:23Z</dcterms:modified>
</cp:coreProperties>
</file>