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okala\OneDrive\Documents\2021 Audit\COVID - 19\"/>
    </mc:Choice>
  </mc:AlternateContent>
  <xr:revisionPtr revIDLastSave="0" documentId="13_ncr:1_{5ED6E6F6-6699-4D04-B0A2-41E8686B96D5}" xr6:coauthVersionLast="46" xr6:coauthVersionMax="46" xr10:uidLastSave="{00000000-0000-0000-0000-000000000000}"/>
  <bookViews>
    <workbookView xWindow="-108" yWindow="-108" windowWidth="23256" windowHeight="12576" xr2:uid="{00000000-000D-0000-FFFF-FFFF00000000}"/>
  </bookViews>
  <sheets>
    <sheet name="AUDITOR GENERAL'S REPORT" sheetId="10" r:id="rId1"/>
    <sheet name="COVID - 19 MARCH 2021 REPORT" sheetId="1" r:id="rId2"/>
    <sheet name="NOTE 1 - STATE GOVT COVID FUND" sheetId="2" r:id="rId3"/>
    <sheet name="NOTE 5 - DONATIONS" sheetId="3" r:id="rId4"/>
    <sheet name="NOTE 6 - SALARIES AND WAGES" sheetId="4" r:id="rId5"/>
    <sheet name="NOTE 7-OVERHEAD COST" sheetId="5" r:id="rId6"/>
    <sheet name="NOTE 8 - OTHER EXPENSES" sheetId="6" r:id="rId7"/>
    <sheet name="NOTE 9-CAPITAL EXPENDITURE" sheetId="7" r:id="rId8"/>
    <sheet name="NOTE 10 OPENING BALANCE" sheetId="8" r:id="rId9"/>
  </sheets>
  <definedNames>
    <definedName name="_xlnm.Print_Area" localSheetId="1">'COVID - 19 MARCH 2021 REPORT'!$A$1:$I$24</definedName>
    <definedName name="_xlnm.Print_Area" localSheetId="2">'NOTE 1 - STATE GOVT COVID FUND'!$A$1:$F$9</definedName>
    <definedName name="_xlnm.Print_Area" localSheetId="8">'NOTE 10 OPENING BALANCE'!$A$1:$C$8</definedName>
    <definedName name="_xlnm.Print_Area" localSheetId="3">'NOTE 5 - DONATIONS'!$A$1:$C$10</definedName>
    <definedName name="_xlnm.Print_Area" localSheetId="6">'NOTE 8 - OTHER EXPENSES'!$A$1:$G$12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4" l="1"/>
  <c r="F7" i="4"/>
  <c r="F8" i="4"/>
  <c r="F5" i="4"/>
  <c r="E9" i="4"/>
  <c r="G15" i="1" l="1"/>
  <c r="D5" i="5"/>
  <c r="D8" i="5" s="1"/>
  <c r="B8" i="8"/>
  <c r="G12" i="6" l="1"/>
  <c r="G17" i="1"/>
  <c r="D9" i="4"/>
  <c r="F9" i="4" s="1"/>
  <c r="E12" i="7"/>
  <c r="D12" i="6"/>
  <c r="C9" i="4"/>
  <c r="C10" i="3"/>
  <c r="C9" i="2"/>
  <c r="H18" i="1"/>
  <c r="H16" i="1"/>
  <c r="E17" i="1"/>
  <c r="E19" i="1" s="1"/>
  <c r="H14" i="1"/>
  <c r="H13" i="1"/>
  <c r="H11" i="1"/>
  <c r="H10" i="1"/>
  <c r="H9" i="1"/>
  <c r="H8" i="1"/>
  <c r="H7" i="1"/>
  <c r="G12" i="1"/>
  <c r="G19" i="1" l="1"/>
  <c r="H15" i="1"/>
  <c r="H17" i="1" s="1"/>
  <c r="H19" i="1" s="1"/>
  <c r="H6" i="1"/>
  <c r="H12" i="1" s="1"/>
</calcChain>
</file>

<file path=xl/sharedStrings.xml><?xml version="1.0" encoding="utf-8"?>
<sst xmlns="http://schemas.openxmlformats.org/spreadsheetml/2006/main" count="143" uniqueCount="103">
  <si>
    <t>KOGI STATE GOVERNMENT OF NIGERIA</t>
  </si>
  <si>
    <t>Code</t>
  </si>
  <si>
    <t>Name</t>
  </si>
  <si>
    <t>NOTE</t>
  </si>
  <si>
    <t>2021 ORIGINAL BUDGET</t>
  </si>
  <si>
    <t>OPENING BALANCE</t>
  </si>
  <si>
    <t>STATE GOVERNMENT COVID FUND</t>
  </si>
  <si>
    <t>TRANSFER FROM FEDERAL GOVERNMENT OF NIGERIA</t>
  </si>
  <si>
    <t>SUPPORT FROM DEVELOPMENT PARTNERS</t>
  </si>
  <si>
    <t>BORROWED FUNDS(ACCESSBANK)</t>
  </si>
  <si>
    <t>DONATIONS</t>
  </si>
  <si>
    <t>TOTAL INCOME</t>
  </si>
  <si>
    <t>SALARIES AND WAGES</t>
  </si>
  <si>
    <t>OVERHEAD COSTS</t>
  </si>
  <si>
    <t>OTHER EXPENDITURES</t>
  </si>
  <si>
    <t>TOTAL RECURRENT</t>
  </si>
  <si>
    <t>CAPITAL</t>
  </si>
  <si>
    <t>GRAND TOTAL</t>
  </si>
  <si>
    <t>Alhaji Momoh Jibrin (FCNA)</t>
  </si>
  <si>
    <t>Asiwaju Asiru Idris (FCA)</t>
  </si>
  <si>
    <t>Accountant-General</t>
  </si>
  <si>
    <t>Commissioner of Finance, Budget &amp; Economic Planning</t>
  </si>
  <si>
    <t>COVID-19 BUDGET EXECUTION REPORT (REVENUE)</t>
  </si>
  <si>
    <t>NOTE 1: STATE GOVERNMENT COVID -19 FUND</t>
  </si>
  <si>
    <t>SN</t>
  </si>
  <si>
    <t>DESCRIPTION</t>
  </si>
  <si>
    <t>BUDGETED 2021</t>
  </si>
  <si>
    <t>1</t>
  </si>
  <si>
    <t>TRANSFER FROM VALUE ADDED TAX</t>
  </si>
  <si>
    <t>2</t>
  </si>
  <si>
    <t>CONTRIBUTION FROM FAAC</t>
  </si>
  <si>
    <t>NOTE: 5 : LIST OF DONORS</t>
  </si>
  <si>
    <t>DATE</t>
  </si>
  <si>
    <t>LIST OF DONORS</t>
  </si>
  <si>
    <t>AMOUNT</t>
  </si>
  <si>
    <t>INDIVIDUAL DONORS</t>
  </si>
  <si>
    <t>ABUJA ELECTRICITY DISTRIBUTION COMPANY</t>
  </si>
  <si>
    <t>DANGOTE CEMENT CO.</t>
  </si>
  <si>
    <t>CACOVID (FOOD PALLIATIVE)</t>
  </si>
  <si>
    <t>COVID-19 BUDGET EXECUTION REPORT (EXPENDITURE)</t>
  </si>
  <si>
    <t>NOTE 6: SALARIES AND WAGES</t>
  </si>
  <si>
    <t>2021 APPROVED BUDGET</t>
  </si>
  <si>
    <t>NYSC ALLOWANCES COVID-19 RESPONSE</t>
  </si>
  <si>
    <t>MEDICAL STUDENT ALLOWANCE COVID-19 RESPONSE</t>
  </si>
  <si>
    <t>MID-WIVES SERVICE SCHEME (MSS) ALLOWANCE COVID-19 RESPONSE</t>
  </si>
  <si>
    <t>COVID-19 PANDEMIC HAZARD ALLOWANCE FOR HEALTH WORKERS</t>
  </si>
  <si>
    <t>TOTAL</t>
  </si>
  <si>
    <t>OFFICE OF THE ACCOUNTANT GENERAL</t>
  </si>
  <si>
    <t>Date</t>
  </si>
  <si>
    <t>Beneficiary</t>
  </si>
  <si>
    <t>Description</t>
  </si>
  <si>
    <t>Amount</t>
  </si>
  <si>
    <t>Ministry of Health</t>
  </si>
  <si>
    <t>Fund for the Upset Debt Incured on Activities at Designated Holding Area for COVID- 19 in Kogi State Specialist Hospital and Confluence Centre for Infectious Diseases, Lokoja.</t>
  </si>
  <si>
    <t>Bank charges</t>
  </si>
  <si>
    <t>7.5% VAT// 0.5% MGT FEE ON 2BILLION CBN HEALTHCARE SECTOR FACILITY</t>
  </si>
  <si>
    <t xml:space="preserve"> 0.5% MGT FEE ON 2BILLION CBN HEALTHCARE SECTOR FACILITY</t>
  </si>
  <si>
    <t>NOTE 8 : OTHER EXPENSES</t>
  </si>
  <si>
    <t>MEDICAL EXPENSES/REFUND (INTERNATIONAL) COVID-19 RESPONSE</t>
  </si>
  <si>
    <t>COMMITTEE/COMMISSION SCREENING EXPENSES COVID-19 RESPONSE</t>
  </si>
  <si>
    <t>COVID 19 PANDEMIC PALLIATIVE EXPENSES</t>
  </si>
  <si>
    <t>COVID-19 PANDEMIC RESPONSE ACTIVITIES</t>
  </si>
  <si>
    <t>CARES COORDINATING UNIT</t>
  </si>
  <si>
    <t>FOOD AND NUTRITION PROGRAMS COORDINATING UNIT'S EXPENSES</t>
  </si>
  <si>
    <t>CASH TRANSFER EXPENSES COVID-19 RESPONSE</t>
  </si>
  <si>
    <t>Ref. No.</t>
  </si>
  <si>
    <t>ACOVID001</t>
  </si>
  <si>
    <t>30% Mobilization Fees for the Construction of Ultra Modern General Hospital Badoko, Ajaokuta Local Government Area.</t>
  </si>
  <si>
    <t>ACOVID002</t>
  </si>
  <si>
    <t>30% Mobilization Fees for the Construction of Ultra Modern General Hospital GEGU- BEKI in Kogi Local Government Area.</t>
  </si>
  <si>
    <t>ACOVID004</t>
  </si>
  <si>
    <t>Fund to Procure Additional COVID- 19 Rapid Test Kits.</t>
  </si>
  <si>
    <t>ACOVID005</t>
  </si>
  <si>
    <t>30% Mobilization fees for the Construction, Renovation, Remodeling and Upgrade of Some State Hospitals.</t>
  </si>
  <si>
    <t>ACOVID006</t>
  </si>
  <si>
    <t>Fund for the construction of Ultra Modern General Hospital Gegu-Beki, Kogi LGA</t>
  </si>
  <si>
    <t>SRA</t>
  </si>
  <si>
    <t>Fund for the Construction of new Ultre Modern Clinical Complex at Prince Abibakar Audu University Teaching Hospital (PAAUTH), Anyingba by FOSTA DYNAMIC RESOURCES LIMITED.</t>
  </si>
  <si>
    <t>Fund for the Renovation, Remodeling and Upgrade of Zonal Hospital, Idah by Topworth Integrated Services Limited</t>
  </si>
  <si>
    <t>Fund for the construction of Ultra Modern Clinical Compex in General Hospital, Isalu by JOSMAN MULTI CONCEPTS LIMITED</t>
  </si>
  <si>
    <t>NOTE 10 : OPENING BALANCE</t>
  </si>
  <si>
    <t>BANK</t>
  </si>
  <si>
    <t>UBA</t>
  </si>
  <si>
    <t>CUMULATIVE AS AT MARCH 2021</t>
  </si>
  <si>
    <t>ACTUAL COVID RESPONSIVE FOR JAN -MARCH 2021</t>
  </si>
  <si>
    <t>AS AT MARCH 2021</t>
  </si>
  <si>
    <t>CUMULATIVE  AS AT MARCH 2021</t>
  </si>
  <si>
    <t>NOTE 9-COVID -19 CAPITAL EXPENDITURE</t>
  </si>
  <si>
    <t>COVID-19 FINANCIAL STATEMENT AS AT 31ST MARCH 2021</t>
  </si>
  <si>
    <t>ACCESS ACCOUNT NO1384681163</t>
  </si>
  <si>
    <t>OVERHEAD COST AS AT APRIL 2021</t>
  </si>
  <si>
    <t>CUMULATIVE AS AT JAN 2021</t>
  </si>
  <si>
    <t>ACTUAL COVID RESPONSIVE FOR JAN. - MARCH 2021</t>
  </si>
  <si>
    <t xml:space="preserve"> ACTUAL COVID RESPONSIVE FOR JAN -MARCH 2021 </t>
  </si>
  <si>
    <r>
      <t>Kogi State is eligible to receive performance-based grant financing from the Federal Government subject to performance against predefined criteria in the World Bank Assisted States Fiscal Transparency, Accountability and Sustainability Program</t>
    </r>
    <r>
      <rPr>
        <b/>
        <sz val="14"/>
        <color indexed="8"/>
        <rFont val="Times New Roman"/>
        <family val="1"/>
      </rPr>
      <t xml:space="preserve"> </t>
    </r>
    <r>
      <rPr>
        <sz val="14"/>
        <color indexed="8"/>
        <rFont val="Times New Roman"/>
        <family val="1"/>
      </rPr>
      <t xml:space="preserve">to provide fiscal relief to States in response to COVID-19. </t>
    </r>
  </si>
  <si>
    <t xml:space="preserve">The report has been audited by me in accordance with Section 125 Subsection 5 of the Constitution of the Federal Republic of Nigeria 1999 (as amended) </t>
  </si>
  <si>
    <t xml:space="preserve">During the audit, I performed financial and compliance audit in accordance with International Standards on Auditing (ISAs) and International Standards of Supreme Audit Institutions (“ISSAIs”). </t>
  </si>
  <si>
    <t>I have obtained information and explanation that to the best of my knowledge was relevant and necessary for the purposes of the audit. This audit has provided me with reasonable evidence and assurances which formed the basis for my independent opinion.</t>
  </si>
  <si>
    <t>Alh. Yakubu Okala</t>
  </si>
  <si>
    <t>Kogi State Auditor General</t>
  </si>
  <si>
    <r>
      <t>The budget execution reports</t>
    </r>
    <r>
      <rPr>
        <b/>
        <sz val="14"/>
        <color indexed="8"/>
        <rFont val="Times New Roman"/>
        <family val="1"/>
      </rPr>
      <t xml:space="preserve"> </t>
    </r>
    <r>
      <rPr>
        <sz val="14"/>
        <color indexed="8"/>
        <rFont val="Times New Roman"/>
        <family val="1"/>
      </rPr>
      <t xml:space="preserve">of the Government of Kogi State of Nigeria for the quarter ended 31 March 2021 on the COVID-related funds had been submitted to me.  </t>
    </r>
  </si>
  <si>
    <r>
      <t>In my opinion, the COVID-19 budget implementation by Kogi State</t>
    </r>
    <r>
      <rPr>
        <b/>
        <sz val="14"/>
        <color indexed="8"/>
        <rFont val="Times New Roman"/>
        <family val="1"/>
      </rPr>
      <t xml:space="preserve">, </t>
    </r>
    <r>
      <rPr>
        <sz val="14"/>
        <color indexed="8"/>
        <rFont val="Times New Roman"/>
        <family val="1"/>
      </rPr>
      <t xml:space="preserve">presents fairly in all material respects, expenditures incurred and funds received against the COVID-19 recovery Program by the State for the quarter ended 31 March 2021 and in line with International Public Sector Accounting Standards(IPSAS) and the applicable laws and regulations. </t>
    </r>
  </si>
  <si>
    <t>AUDITOR-GENERAL'S REPORT ON KOGI STATE COVID - 19 RESPONSE FOR THE FIRST QUARTER ENDED 31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</si>
</sst>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10409]dd/mm/yyyy"/>
    <numFmt numFmtId="166" formatCode="dd\/mm\/yyyy"/>
  </numFmts>
  <fonts count="60" x14ac:knownFonts="1">
    <font>
      <sz val="11"/>
      <color indexed="8"/>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color indexed="8"/>
      <name val="Calibri"/>
      <family val="2"/>
      <scheme val="minor"/>
    </font>
    <font>
      <b/>
      <sz val="20"/>
      <color rgb="FF000000"/>
      <name val="Calibri"/>
      <family val="2"/>
      <scheme val="minor"/>
    </font>
    <font>
      <b/>
      <sz val="20"/>
      <color rgb="FF00B0F0"/>
      <name val="Calibri"/>
      <family val="2"/>
      <scheme val="minor"/>
    </font>
    <font>
      <b/>
      <sz val="8"/>
      <name val="Calibri Light"/>
      <family val="2"/>
      <scheme val="major"/>
    </font>
    <font>
      <b/>
      <sz val="11"/>
      <name val="Calibri"/>
      <family val="2"/>
      <scheme val="minor"/>
    </font>
    <font>
      <b/>
      <sz val="11"/>
      <name val="Calibri Light"/>
      <family val="2"/>
      <scheme val="major"/>
    </font>
    <font>
      <b/>
      <sz val="12"/>
      <color indexed="8"/>
      <name val="Calibri"/>
      <family val="2"/>
      <scheme val="minor"/>
    </font>
    <font>
      <b/>
      <sz val="11"/>
      <name val="Helvetica"/>
    </font>
    <font>
      <sz val="11"/>
      <name val="Helvetica"/>
    </font>
    <font>
      <sz val="11"/>
      <name val="Calibri"/>
      <family val="2"/>
      <scheme val="minor"/>
    </font>
    <font>
      <sz val="12"/>
      <name val="Candara"/>
      <family val="2"/>
    </font>
    <font>
      <b/>
      <sz val="11"/>
      <name val="Arial Black"/>
      <family val="2"/>
    </font>
    <font>
      <b/>
      <sz val="11"/>
      <color indexed="8"/>
      <name val="Calibri"/>
      <family val="2"/>
      <scheme val="minor"/>
    </font>
    <font>
      <b/>
      <sz val="12"/>
      <color rgb="FF000000"/>
      <name val="Calibri"/>
      <family val="2"/>
      <scheme val="minor"/>
    </font>
    <font>
      <sz val="11"/>
      <name val="Arial Black"/>
      <family val="2"/>
    </font>
    <font>
      <sz val="12"/>
      <color rgb="FF000000"/>
      <name val="Calibri"/>
      <family val="2"/>
      <scheme val="minor"/>
    </font>
    <font>
      <sz val="10"/>
      <color indexed="8"/>
      <name val="Calibri"/>
      <family val="2"/>
      <scheme val="minor"/>
    </font>
    <font>
      <u val="singleAccounting"/>
      <sz val="11"/>
      <name val="Calibri"/>
      <family val="2"/>
      <scheme val="minor"/>
    </font>
    <font>
      <b/>
      <sz val="14"/>
      <color indexed="8"/>
      <name val="Calibri"/>
      <family val="2"/>
      <scheme val="minor"/>
    </font>
    <font>
      <b/>
      <sz val="14"/>
      <color rgb="FF000000"/>
      <name val="Calibri"/>
      <family val="2"/>
      <scheme val="minor"/>
    </font>
    <font>
      <sz val="14"/>
      <color indexed="8"/>
      <name val="Calibri"/>
      <family val="2"/>
      <scheme val="minor"/>
    </font>
    <font>
      <sz val="14"/>
      <color rgb="FF000000"/>
      <name val="Calibri"/>
      <family val="2"/>
      <scheme val="minor"/>
    </font>
    <font>
      <sz val="10"/>
      <name val="Calibri"/>
      <family val="2"/>
      <scheme val="minor"/>
    </font>
    <font>
      <sz val="10"/>
      <color theme="1"/>
      <name val="Calibri"/>
      <family val="2"/>
      <scheme val="minor"/>
    </font>
    <font>
      <b/>
      <sz val="10"/>
      <name val="Calibri"/>
      <family val="2"/>
      <scheme val="minor"/>
    </font>
    <font>
      <sz val="12"/>
      <color indexed="8"/>
      <name val="Calibri"/>
      <family val="2"/>
      <scheme val="minor"/>
    </font>
    <font>
      <sz val="10"/>
      <name val="Arial"/>
      <family val="2"/>
    </font>
    <font>
      <b/>
      <sz val="12"/>
      <name val="Century Gothic"/>
      <family val="2"/>
    </font>
    <font>
      <b/>
      <sz val="12"/>
      <name val="Arial"/>
      <family val="2"/>
    </font>
    <font>
      <b/>
      <sz val="12"/>
      <name val="Calibri Light"/>
      <family val="2"/>
    </font>
    <font>
      <sz val="12"/>
      <name val="Century Gothic"/>
      <family val="2"/>
    </font>
    <font>
      <b/>
      <u/>
      <sz val="12"/>
      <name val="Century Gothic"/>
      <family val="2"/>
    </font>
    <font>
      <b/>
      <u/>
      <sz val="12"/>
      <name val="Arial"/>
      <family val="2"/>
    </font>
    <font>
      <b/>
      <u/>
      <sz val="11"/>
      <name val="Century Gothic"/>
      <family val="2"/>
    </font>
    <font>
      <sz val="11"/>
      <color rgb="FF000000"/>
      <name val="Century Gothic"/>
      <family val="2"/>
    </font>
    <font>
      <b/>
      <u val="singleAccounting"/>
      <sz val="14"/>
      <color rgb="FF000000"/>
      <name val="Century Gothic"/>
      <family val="2"/>
    </font>
    <font>
      <b/>
      <sz val="18"/>
      <color indexed="8"/>
      <name val="Calibri"/>
      <family val="2"/>
      <scheme val="minor"/>
    </font>
    <font>
      <sz val="10"/>
      <name val="Century Gothic"/>
      <family val="2"/>
    </font>
    <font>
      <b/>
      <sz val="12"/>
      <color indexed="8"/>
      <name val="Arial"/>
      <family val="2"/>
    </font>
    <font>
      <sz val="11"/>
      <name val="Century Gothic"/>
      <family val="2"/>
    </font>
    <font>
      <b/>
      <sz val="15"/>
      <name val="Century Gothic"/>
      <family val="2"/>
    </font>
    <font>
      <b/>
      <u/>
      <sz val="14"/>
      <name val="Century Gothic"/>
      <family val="2"/>
    </font>
    <font>
      <b/>
      <u/>
      <sz val="14"/>
      <name val="Arial"/>
      <family val="2"/>
    </font>
    <font>
      <b/>
      <sz val="14"/>
      <name val="Century Gothic"/>
      <family val="2"/>
    </font>
    <font>
      <b/>
      <sz val="12"/>
      <name val="Calibri Light"/>
      <family val="2"/>
      <scheme val="major"/>
    </font>
    <font>
      <sz val="12"/>
      <name val="Calibri"/>
      <family val="2"/>
      <scheme val="minor"/>
    </font>
    <font>
      <b/>
      <u val="double"/>
      <sz val="12"/>
      <color indexed="8"/>
      <name val="Calibri"/>
      <family val="2"/>
      <scheme val="minor"/>
    </font>
    <font>
      <sz val="14"/>
      <name val="Century Gothic"/>
      <family val="2"/>
    </font>
    <font>
      <b/>
      <sz val="12"/>
      <name val="Candara"/>
      <family val="2"/>
    </font>
    <font>
      <b/>
      <u val="double"/>
      <sz val="12"/>
      <name val="Candara"/>
      <family val="2"/>
    </font>
    <font>
      <u val="singleAccounting"/>
      <sz val="11"/>
      <color indexed="8"/>
      <name val="Calibri"/>
      <family val="2"/>
      <scheme val="minor"/>
    </font>
    <font>
      <b/>
      <u val="doubleAccounting"/>
      <sz val="11"/>
      <color indexed="8"/>
      <name val="Calibri"/>
      <family val="2"/>
      <scheme val="minor"/>
    </font>
    <font>
      <b/>
      <sz val="11"/>
      <name val="Calibri Light"/>
      <family val="2"/>
    </font>
    <font>
      <b/>
      <sz val="16"/>
      <color indexed="8"/>
      <name val="Times New Roman"/>
      <family val="1"/>
    </font>
    <font>
      <sz val="14"/>
      <color indexed="8"/>
      <name val="Times New Roman"/>
      <family val="1"/>
    </font>
    <font>
      <b/>
      <sz val="14"/>
      <color indexed="8"/>
      <name val="Times New Roman"/>
      <family val="1"/>
    </font>
  </fonts>
  <fills count="6">
    <fill>
      <patternFill patternType="none"/>
    </fill>
    <fill>
      <patternFill patternType="gray125"/>
    </fill>
    <fill>
      <patternFill patternType="solid">
        <fgColor rgb="FFC6EFCE"/>
      </patternFill>
    </fill>
    <fill>
      <patternFill patternType="solid">
        <fgColor rgb="FFFF0000"/>
        <bgColor indexed="64"/>
      </patternFill>
    </fill>
    <fill>
      <patternFill patternType="solid">
        <fgColor theme="0" tint="-0.14999847407452621"/>
        <bgColor indexed="64"/>
      </patternFill>
    </fill>
    <fill>
      <patternFill patternType="solid">
        <fgColor rgb="FFD9D9D9"/>
        <bgColor rgb="FF000000"/>
      </patternFill>
    </fill>
  </fills>
  <borders count="2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4" fontId="4" fillId="0" borderId="0" applyFont="0" applyFill="0" applyBorder="0" applyAlignment="0" applyProtection="0"/>
    <xf numFmtId="0" fontId="2" fillId="2" borderId="0" applyNumberFormat="0" applyBorder="0" applyAlignment="0" applyProtection="0"/>
    <xf numFmtId="0" fontId="30" fillId="0" borderId="0"/>
    <xf numFmtId="164" fontId="30" fillId="0" borderId="0" applyFont="0" applyFill="0" applyBorder="0" applyAlignment="0" applyProtection="0"/>
  </cellStyleXfs>
  <cellXfs count="208">
    <xf numFmtId="0" fontId="0" fillId="0" borderId="0" xfId="0"/>
    <xf numFmtId="0" fontId="2" fillId="2" borderId="1" xfId="2" applyBorder="1"/>
    <xf numFmtId="0" fontId="2" fillId="2" borderId="1" xfId="2" applyBorder="1" applyAlignment="1">
      <alignment horizontal="center"/>
    </xf>
    <xf numFmtId="164" fontId="2" fillId="2" borderId="1" xfId="2" applyNumberFormat="1" applyBorder="1"/>
    <xf numFmtId="0" fontId="7" fillId="0" borderId="5" xfId="0" applyFont="1" applyBorder="1" applyAlignment="1">
      <alignment horizontal="center" vertical="center" wrapText="1"/>
    </xf>
    <xf numFmtId="0" fontId="8" fillId="0" borderId="5" xfId="0" applyFont="1" applyBorder="1" applyAlignment="1">
      <alignment horizontal="left" vertical="center" wrapText="1"/>
    </xf>
    <xf numFmtId="0" fontId="9" fillId="0" borderId="5" xfId="0" applyFont="1" applyBorder="1" applyAlignment="1">
      <alignment horizontal="center" vertical="center" wrapText="1"/>
    </xf>
    <xf numFmtId="164" fontId="9" fillId="0" borderId="5" xfId="1" applyFont="1" applyBorder="1" applyAlignment="1">
      <alignment horizontal="center" vertical="center" wrapText="1"/>
    </xf>
    <xf numFmtId="0" fontId="10" fillId="0" borderId="0" xfId="0" applyFont="1"/>
    <xf numFmtId="0" fontId="2" fillId="2" borderId="1" xfId="2" applyBorder="1" applyAlignment="1"/>
    <xf numFmtId="0" fontId="11" fillId="0" borderId="5" xfId="0" applyFont="1" applyBorder="1" applyAlignment="1"/>
    <xf numFmtId="164" fontId="11" fillId="0" borderId="5" xfId="1" applyFont="1" applyFill="1" applyBorder="1" applyAlignment="1"/>
    <xf numFmtId="164" fontId="0" fillId="0" borderId="5" xfId="0" applyNumberFormat="1" applyFont="1" applyBorder="1"/>
    <xf numFmtId="0" fontId="0" fillId="0" borderId="5" xfId="0" applyBorder="1" applyAlignment="1"/>
    <xf numFmtId="0" fontId="0" fillId="0" borderId="0" xfId="0" applyAlignment="1"/>
    <xf numFmtId="0" fontId="11" fillId="0" borderId="5" xfId="0" applyFont="1" applyBorder="1"/>
    <xf numFmtId="0" fontId="8" fillId="0" borderId="5" xfId="0" applyFont="1" applyBorder="1"/>
    <xf numFmtId="0" fontId="12" fillId="0" borderId="5" xfId="0" applyFont="1" applyBorder="1" applyAlignment="1">
      <alignment horizontal="center"/>
    </xf>
    <xf numFmtId="0" fontId="11" fillId="0" borderId="5" xfId="0" applyFont="1" applyBorder="1" applyAlignment="1">
      <alignment horizontal="center"/>
    </xf>
    <xf numFmtId="164" fontId="12" fillId="0" borderId="5" xfId="1" applyFont="1" applyFill="1" applyBorder="1"/>
    <xf numFmtId="164" fontId="0" fillId="0" borderId="5" xfId="0" applyNumberFormat="1" applyBorder="1"/>
    <xf numFmtId="0" fontId="13" fillId="0" borderId="5" xfId="0" applyFont="1" applyBorder="1" applyAlignment="1">
      <alignment horizontal="left" vertical="top" wrapText="1"/>
    </xf>
    <xf numFmtId="0" fontId="1" fillId="0" borderId="5" xfId="0" applyFont="1" applyBorder="1" applyAlignment="1">
      <alignment horizontal="center" vertical="top"/>
    </xf>
    <xf numFmtId="164" fontId="13" fillId="0" borderId="5" xfId="1" applyFont="1" applyBorder="1" applyAlignment="1">
      <alignment horizontal="right" vertical="top" wrapText="1"/>
    </xf>
    <xf numFmtId="4" fontId="14" fillId="0" borderId="0" xfId="0" applyNumberFormat="1" applyFont="1" applyAlignment="1">
      <alignment vertical="center"/>
    </xf>
    <xf numFmtId="164" fontId="0" fillId="0" borderId="0" xfId="0" applyNumberFormat="1"/>
    <xf numFmtId="164" fontId="13" fillId="0" borderId="5" xfId="1" applyFont="1" applyFill="1" applyBorder="1" applyAlignment="1">
      <alignment horizontal="right" wrapText="1"/>
    </xf>
    <xf numFmtId="164" fontId="0" fillId="0" borderId="0" xfId="1" applyFont="1" applyFill="1"/>
    <xf numFmtId="0" fontId="15" fillId="0" borderId="5" xfId="0" applyFont="1" applyBorder="1"/>
    <xf numFmtId="164" fontId="16" fillId="0" borderId="5" xfId="0" applyNumberFormat="1" applyFont="1" applyBorder="1"/>
    <xf numFmtId="164" fontId="17" fillId="0" borderId="5" xfId="0" applyNumberFormat="1" applyFont="1" applyBorder="1"/>
    <xf numFmtId="164" fontId="18" fillId="0" borderId="5" xfId="1" applyFont="1" applyBorder="1" applyAlignment="1">
      <alignment horizontal="right" vertical="top" wrapText="1"/>
    </xf>
    <xf numFmtId="164" fontId="10" fillId="0" borderId="5" xfId="0" applyNumberFormat="1" applyFont="1" applyBorder="1"/>
    <xf numFmtId="0" fontId="13" fillId="0" borderId="5" xfId="0" applyFont="1" applyBorder="1"/>
    <xf numFmtId="0" fontId="20" fillId="0" borderId="0" xfId="0" applyFont="1"/>
    <xf numFmtId="164" fontId="0" fillId="0" borderId="5" xfId="1" applyFont="1" applyBorder="1"/>
    <xf numFmtId="164" fontId="1" fillId="0" borderId="5" xfId="1" applyFont="1" applyBorder="1" applyAlignment="1">
      <alignment horizontal="right" vertical="top"/>
    </xf>
    <xf numFmtId="164" fontId="21" fillId="0" borderId="5" xfId="1" applyFont="1" applyBorder="1" applyAlignment="1">
      <alignment horizontal="right" vertical="top" wrapText="1"/>
    </xf>
    <xf numFmtId="164" fontId="13" fillId="0" borderId="5" xfId="0" applyNumberFormat="1" applyFont="1" applyBorder="1"/>
    <xf numFmtId="0" fontId="3" fillId="0" borderId="5" xfId="0" applyFont="1" applyBorder="1" applyAlignment="1">
      <alignment horizontal="center" vertical="top"/>
    </xf>
    <xf numFmtId="164" fontId="8" fillId="0" borderId="5" xfId="1" applyFont="1" applyBorder="1" applyAlignment="1">
      <alignment horizontal="right" vertical="top" wrapText="1"/>
    </xf>
    <xf numFmtId="0" fontId="0" fillId="0" borderId="5" xfId="0" applyBorder="1"/>
    <xf numFmtId="0" fontId="20" fillId="0" borderId="5" xfId="0" applyFont="1" applyBorder="1"/>
    <xf numFmtId="0" fontId="0" fillId="0" borderId="5" xfId="0" applyBorder="1" applyAlignment="1">
      <alignment horizontal="center"/>
    </xf>
    <xf numFmtId="164" fontId="0" fillId="0" borderId="5" xfId="1" applyFont="1" applyFill="1" applyBorder="1"/>
    <xf numFmtId="43" fontId="0" fillId="0" borderId="5" xfId="0" applyNumberFormat="1" applyBorder="1"/>
    <xf numFmtId="0" fontId="20" fillId="0" borderId="5" xfId="0" applyFont="1" applyBorder="1" applyAlignment="1">
      <alignment horizontal="center"/>
    </xf>
    <xf numFmtId="0" fontId="22" fillId="0" borderId="5" xfId="0" applyFont="1" applyBorder="1"/>
    <xf numFmtId="0" fontId="23" fillId="0" borderId="5" xfId="0" applyFont="1" applyBorder="1"/>
    <xf numFmtId="0" fontId="24" fillId="0" borderId="5" xfId="0" applyFont="1" applyBorder="1"/>
    <xf numFmtId="0" fontId="25" fillId="0" borderId="5" xfId="0" applyFont="1" applyBorder="1"/>
    <xf numFmtId="0" fontId="0" fillId="0" borderId="0" xfId="0" applyAlignment="1">
      <alignment horizontal="center"/>
    </xf>
    <xf numFmtId="0" fontId="26" fillId="0" borderId="0" xfId="0" applyFont="1" applyAlignment="1">
      <alignment horizontal="left" vertical="top" wrapText="1"/>
    </xf>
    <xf numFmtId="0" fontId="27" fillId="0" borderId="0" xfId="0" applyFont="1" applyAlignment="1">
      <alignment horizontal="center" wrapText="1"/>
    </xf>
    <xf numFmtId="164" fontId="0" fillId="3" borderId="0" xfId="1" applyFont="1" applyFill="1" applyAlignment="1">
      <alignment vertical="top"/>
    </xf>
    <xf numFmtId="164" fontId="0" fillId="0" borderId="0" xfId="1" applyFont="1" applyFill="1" applyAlignment="1">
      <alignment vertical="top"/>
    </xf>
    <xf numFmtId="0" fontId="16" fillId="0" borderId="0" xfId="0" applyFont="1"/>
    <xf numFmtId="0" fontId="29" fillId="0" borderId="0" xfId="0" applyFont="1"/>
    <xf numFmtId="0" fontId="29" fillId="4" borderId="0" xfId="0" applyFont="1" applyFill="1"/>
    <xf numFmtId="165" fontId="38" fillId="0" borderId="0" xfId="3" applyNumberFormat="1" applyFont="1" applyBorder="1" applyAlignment="1">
      <alignment vertical="center" wrapText="1" readingOrder="1"/>
    </xf>
    <xf numFmtId="0" fontId="38" fillId="0" borderId="0" xfId="3" applyFont="1" applyBorder="1" applyAlignment="1">
      <alignment vertical="center" wrapText="1" readingOrder="1"/>
    </xf>
    <xf numFmtId="164" fontId="39" fillId="4" borderId="0" xfId="4" applyFont="1" applyFill="1" applyBorder="1" applyAlignment="1">
      <alignment vertical="center" wrapText="1" readingOrder="1"/>
    </xf>
    <xf numFmtId="0" fontId="0" fillId="4" borderId="0" xfId="0" applyFill="1"/>
    <xf numFmtId="0" fontId="40" fillId="0" borderId="0" xfId="0" applyFont="1"/>
    <xf numFmtId="0" fontId="41" fillId="0" borderId="0" xfId="3" applyFont="1" applyAlignment="1">
      <alignment vertical="center"/>
    </xf>
    <xf numFmtId="0" fontId="43" fillId="0" borderId="0" xfId="3" applyFont="1" applyAlignment="1">
      <alignment vertical="center"/>
    </xf>
    <xf numFmtId="49" fontId="45" fillId="0" borderId="5" xfId="0" applyNumberFormat="1" applyFont="1" applyBorder="1" applyAlignment="1">
      <alignment horizontal="center" vertical="center"/>
    </xf>
    <xf numFmtId="0" fontId="45" fillId="0" borderId="5" xfId="0" applyFont="1" applyBorder="1" applyAlignment="1">
      <alignment horizontal="center" vertical="center"/>
    </xf>
    <xf numFmtId="0" fontId="46" fillId="4" borderId="5" xfId="0" applyFont="1" applyFill="1" applyBorder="1" applyAlignment="1">
      <alignment horizontal="center"/>
    </xf>
    <xf numFmtId="165" fontId="38" fillId="0" borderId="5" xfId="0" applyNumberFormat="1" applyFont="1" applyBorder="1" applyAlignment="1">
      <alignment vertical="center" wrapText="1" readingOrder="1"/>
    </xf>
    <xf numFmtId="0" fontId="41" fillId="0" borderId="5" xfId="0" applyFont="1" applyBorder="1" applyAlignment="1">
      <alignment vertical="center"/>
    </xf>
    <xf numFmtId="0" fontId="38" fillId="0" borderId="5" xfId="0" applyFont="1" applyBorder="1" applyAlignment="1">
      <alignment vertical="center" wrapText="1" readingOrder="1"/>
    </xf>
    <xf numFmtId="0" fontId="38" fillId="4" borderId="5" xfId="0" applyFont="1" applyFill="1" applyBorder="1" applyAlignment="1">
      <alignment vertical="center" wrapText="1" readingOrder="1"/>
    </xf>
    <xf numFmtId="164" fontId="39" fillId="4" borderId="5" xfId="0" applyNumberFormat="1" applyFont="1" applyFill="1" applyBorder="1" applyAlignment="1">
      <alignment vertical="center" wrapText="1" readingOrder="1"/>
    </xf>
    <xf numFmtId="49" fontId="41" fillId="0" borderId="0" xfId="3" applyNumberFormat="1" applyFont="1" applyAlignment="1">
      <alignment vertical="center"/>
    </xf>
    <xf numFmtId="0" fontId="41" fillId="4" borderId="0" xfId="3" applyFont="1" applyFill="1" applyAlignment="1">
      <alignment vertical="center"/>
    </xf>
    <xf numFmtId="0" fontId="34" fillId="0" borderId="0" xfId="3" applyFont="1" applyAlignment="1">
      <alignment vertical="center"/>
    </xf>
    <xf numFmtId="0" fontId="48" fillId="0" borderId="10" xfId="0" applyFont="1" applyBorder="1" applyAlignment="1">
      <alignment horizontal="left" vertical="center" wrapText="1"/>
    </xf>
    <xf numFmtId="0" fontId="48" fillId="0" borderId="5" xfId="0" applyFont="1" applyBorder="1" applyAlignment="1">
      <alignment horizontal="center" vertical="center" wrapText="1"/>
    </xf>
    <xf numFmtId="164" fontId="48" fillId="4" borderId="5" xfId="1" applyFont="1" applyFill="1" applyBorder="1" applyAlignment="1">
      <alignment horizontal="center" vertical="center" wrapText="1"/>
    </xf>
    <xf numFmtId="0" fontId="49" fillId="0" borderId="10" xfId="0" applyFont="1" applyBorder="1" applyAlignment="1">
      <alignment horizontal="left" vertical="top" wrapText="1"/>
    </xf>
    <xf numFmtId="0" fontId="49" fillId="0" borderId="5" xfId="0" applyFont="1" applyBorder="1" applyAlignment="1">
      <alignment horizontal="left" vertical="top" wrapText="1"/>
    </xf>
    <xf numFmtId="164" fontId="49" fillId="4" borderId="5" xfId="1" applyFont="1" applyFill="1" applyBorder="1" applyAlignment="1">
      <alignment horizontal="left" vertical="top" wrapText="1"/>
    </xf>
    <xf numFmtId="164" fontId="29" fillId="0" borderId="5" xfId="1" applyFont="1" applyBorder="1"/>
    <xf numFmtId="164" fontId="29" fillId="0" borderId="11" xfId="1" applyFont="1" applyBorder="1"/>
    <xf numFmtId="3" fontId="49" fillId="4" borderId="5" xfId="0" applyNumberFormat="1" applyFont="1" applyFill="1" applyBorder="1" applyAlignment="1">
      <alignment horizontal="right" vertical="top" wrapText="1"/>
    </xf>
    <xf numFmtId="0" fontId="10" fillId="0" borderId="14" xfId="0" applyFont="1" applyBorder="1"/>
    <xf numFmtId="0" fontId="10" fillId="0" borderId="6" xfId="0" applyFont="1" applyBorder="1"/>
    <xf numFmtId="164" fontId="10" fillId="4" borderId="6" xfId="0" applyNumberFormat="1" applyFont="1" applyFill="1" applyBorder="1"/>
    <xf numFmtId="164" fontId="10" fillId="0" borderId="6" xfId="1" applyFont="1" applyBorder="1"/>
    <xf numFmtId="164" fontId="0" fillId="0" borderId="0" xfId="1" applyFont="1"/>
    <xf numFmtId="0" fontId="22" fillId="0" borderId="0" xfId="0" applyFont="1"/>
    <xf numFmtId="0" fontId="22" fillId="0" borderId="0" xfId="0" applyFont="1" applyAlignment="1">
      <alignment horizontal="center"/>
    </xf>
    <xf numFmtId="14"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4" fontId="0" fillId="0" borderId="0" xfId="0" applyNumberFormat="1" applyAlignment="1">
      <alignment horizontal="right" vertical="center"/>
    </xf>
    <xf numFmtId="4" fontId="29" fillId="0" borderId="0" xfId="0" applyNumberFormat="1" applyFont="1" applyAlignment="1">
      <alignment horizontal="right"/>
    </xf>
    <xf numFmtId="164" fontId="0" fillId="0" borderId="0" xfId="1" applyFont="1" applyAlignment="1">
      <alignment horizontal="right"/>
    </xf>
    <xf numFmtId="4" fontId="50" fillId="0" borderId="0" xfId="0" applyNumberFormat="1" applyFont="1"/>
    <xf numFmtId="0" fontId="51" fillId="0" borderId="0" xfId="3" applyFont="1" applyAlignment="1">
      <alignment vertical="center"/>
    </xf>
    <xf numFmtId="0" fontId="48" fillId="0" borderId="10" xfId="0" applyFont="1" applyBorder="1" applyAlignment="1">
      <alignment horizontal="center" vertical="center" wrapText="1"/>
    </xf>
    <xf numFmtId="0" fontId="24" fillId="0" borderId="0" xfId="0" applyFont="1"/>
    <xf numFmtId="164" fontId="10" fillId="4" borderId="6" xfId="1" applyFont="1" applyFill="1" applyBorder="1"/>
    <xf numFmtId="166" fontId="52" fillId="0" borderId="0" xfId="3" applyNumberFormat="1" applyFont="1" applyBorder="1" applyAlignment="1">
      <alignment horizontal="left" vertical="center"/>
    </xf>
    <xf numFmtId="0" fontId="52" fillId="0" borderId="0" xfId="3" applyFont="1" applyBorder="1" applyAlignment="1">
      <alignment vertical="center"/>
    </xf>
    <xf numFmtId="0" fontId="14" fillId="0" borderId="0" xfId="3" applyFont="1" applyBorder="1" applyAlignment="1">
      <alignment vertical="center" wrapText="1"/>
    </xf>
    <xf numFmtId="164" fontId="14" fillId="0" borderId="0" xfId="4" applyFont="1" applyBorder="1" applyAlignment="1">
      <alignment vertical="center"/>
    </xf>
    <xf numFmtId="0" fontId="14" fillId="0" borderId="0" xfId="3" applyFont="1" applyBorder="1" applyAlignment="1">
      <alignment vertical="center"/>
    </xf>
    <xf numFmtId="166" fontId="52" fillId="0" borderId="0" xfId="3" applyNumberFormat="1" applyFont="1" applyBorder="1" applyAlignment="1">
      <alignment horizontal="center" vertical="center"/>
    </xf>
    <xf numFmtId="0" fontId="52" fillId="0" borderId="0" xfId="3" applyFont="1" applyBorder="1" applyAlignment="1">
      <alignment horizontal="center" vertical="center"/>
    </xf>
    <xf numFmtId="0" fontId="52" fillId="0" borderId="0" xfId="3" applyFont="1" applyBorder="1" applyAlignment="1">
      <alignment horizontal="center" vertical="center" wrapText="1"/>
    </xf>
    <xf numFmtId="164" fontId="52" fillId="0" borderId="0" xfId="4" applyFont="1" applyBorder="1" applyAlignment="1">
      <alignment horizontal="center" vertical="center"/>
    </xf>
    <xf numFmtId="166" fontId="14" fillId="0" borderId="0" xfId="3" applyNumberFormat="1" applyFont="1" applyBorder="1" applyAlignment="1">
      <alignment horizontal="center" vertical="center"/>
    </xf>
    <xf numFmtId="4" fontId="14" fillId="0" borderId="0" xfId="3" applyNumberFormat="1" applyFont="1" applyBorder="1" applyAlignment="1">
      <alignment horizontal="center" vertical="center"/>
    </xf>
    <xf numFmtId="4" fontId="14" fillId="0" borderId="0" xfId="3" applyNumberFormat="1" applyFont="1" applyFill="1" applyBorder="1" applyAlignment="1">
      <alignment horizontal="center" vertical="center"/>
    </xf>
    <xf numFmtId="166" fontId="14" fillId="0" borderId="0" xfId="3" applyNumberFormat="1" applyFont="1" applyBorder="1" applyAlignment="1">
      <alignment vertical="center"/>
    </xf>
    <xf numFmtId="4" fontId="53" fillId="0" borderId="0" xfId="3" applyNumberFormat="1" applyFont="1" applyBorder="1" applyAlignment="1">
      <alignment vertical="center"/>
    </xf>
    <xf numFmtId="43" fontId="14" fillId="0" borderId="0" xfId="3" applyNumberFormat="1" applyFont="1" applyBorder="1" applyAlignment="1">
      <alignment vertical="center"/>
    </xf>
    <xf numFmtId="0" fontId="16" fillId="0" borderId="0" xfId="0" applyFont="1" applyAlignment="1">
      <alignment horizontal="center"/>
    </xf>
    <xf numFmtId="164" fontId="54" fillId="0" borderId="0" xfId="1" applyFont="1"/>
    <xf numFmtId="164" fontId="55" fillId="0" borderId="0" xfId="0" applyNumberFormat="1" applyFont="1"/>
    <xf numFmtId="0" fontId="47" fillId="4" borderId="5" xfId="0" applyNumberFormat="1" applyFont="1" applyFill="1" applyBorder="1" applyAlignment="1">
      <alignment horizontal="center" vertical="center" wrapText="1"/>
    </xf>
    <xf numFmtId="0" fontId="48" fillId="4" borderId="5" xfId="0" applyFont="1" applyFill="1" applyBorder="1" applyAlignment="1">
      <alignment horizontal="center" vertical="center" wrapText="1"/>
    </xf>
    <xf numFmtId="37" fontId="49" fillId="4" borderId="17" xfId="0" applyNumberFormat="1" applyFont="1" applyFill="1" applyBorder="1" applyAlignment="1">
      <alignment vertical="top" wrapText="1"/>
    </xf>
    <xf numFmtId="164" fontId="10" fillId="4" borderId="18" xfId="1" applyFont="1" applyFill="1" applyBorder="1"/>
    <xf numFmtId="0" fontId="0" fillId="0" borderId="5" xfId="0" applyBorder="1" applyAlignment="1">
      <alignment horizontal="center"/>
    </xf>
    <xf numFmtId="164" fontId="0" fillId="0" borderId="5" xfId="0" applyNumberFormat="1" applyFont="1" applyBorder="1" applyAlignment="1">
      <alignment wrapText="1"/>
    </xf>
    <xf numFmtId="0" fontId="25" fillId="0" borderId="15" xfId="0" applyFont="1" applyBorder="1"/>
    <xf numFmtId="0" fontId="2" fillId="2" borderId="19" xfId="2" applyBorder="1"/>
    <xf numFmtId="164" fontId="19" fillId="0" borderId="20" xfId="0" applyNumberFormat="1" applyFont="1" applyBorder="1"/>
    <xf numFmtId="164" fontId="19" fillId="0" borderId="5" xfId="0" applyNumberFormat="1" applyFont="1" applyBorder="1"/>
    <xf numFmtId="0" fontId="29" fillId="0" borderId="0" xfId="0" applyFont="1" applyFill="1"/>
    <xf numFmtId="164" fontId="39" fillId="0" borderId="0" xfId="4" applyFont="1" applyFill="1" applyBorder="1" applyAlignment="1">
      <alignment vertical="center" wrapText="1" readingOrder="1"/>
    </xf>
    <xf numFmtId="0" fontId="0" fillId="0" borderId="0" xfId="0" applyFill="1"/>
    <xf numFmtId="0" fontId="10" fillId="0" borderId="0" xfId="0" applyFont="1" applyFill="1" applyBorder="1" applyAlignment="1">
      <alignment horizontal="center"/>
    </xf>
    <xf numFmtId="0" fontId="29" fillId="0" borderId="0" xfId="0" applyFont="1" applyBorder="1"/>
    <xf numFmtId="0" fontId="10" fillId="4" borderId="0" xfId="0" applyFont="1" applyFill="1" applyBorder="1" applyAlignment="1">
      <alignment horizontal="center"/>
    </xf>
    <xf numFmtId="49" fontId="31" fillId="0" borderId="0" xfId="3" applyNumberFormat="1" applyFont="1" applyBorder="1" applyAlignment="1">
      <alignment horizontal="center" vertical="center"/>
    </xf>
    <xf numFmtId="0" fontId="31" fillId="0" borderId="0" xfId="3" applyFont="1" applyBorder="1" applyAlignment="1">
      <alignment horizontal="left" vertical="center"/>
    </xf>
    <xf numFmtId="0" fontId="32" fillId="4" borderId="0" xfId="3" applyFont="1" applyFill="1" applyBorder="1" applyAlignment="1">
      <alignment horizontal="center" vertical="center"/>
    </xf>
    <xf numFmtId="164" fontId="56" fillId="0" borderId="0" xfId="0" applyNumberFormat="1" applyFont="1" applyFill="1" applyBorder="1" applyAlignment="1">
      <alignment horizontal="center" vertical="center" wrapText="1"/>
    </xf>
    <xf numFmtId="0" fontId="33" fillId="0" borderId="0" xfId="0" applyFont="1" applyBorder="1" applyAlignment="1">
      <alignment horizontal="center" vertical="center" wrapText="1"/>
    </xf>
    <xf numFmtId="49" fontId="34" fillId="0" borderId="0" xfId="3" applyNumberFormat="1" applyFont="1" applyBorder="1" applyAlignment="1">
      <alignment horizontal="center" vertical="center"/>
    </xf>
    <xf numFmtId="0" fontId="34" fillId="0" borderId="0" xfId="3" applyFont="1" applyBorder="1" applyAlignment="1">
      <alignment horizontal="left" vertical="center"/>
    </xf>
    <xf numFmtId="43" fontId="29" fillId="4" borderId="0" xfId="0" applyNumberFormat="1" applyFont="1" applyFill="1" applyBorder="1"/>
    <xf numFmtId="43" fontId="29" fillId="0" borderId="0" xfId="0" applyNumberFormat="1" applyFont="1" applyFill="1" applyBorder="1"/>
    <xf numFmtId="164" fontId="29" fillId="0" borderId="0" xfId="0" applyNumberFormat="1" applyFont="1" applyBorder="1"/>
    <xf numFmtId="49" fontId="35" fillId="0" borderId="0" xfId="3" applyNumberFormat="1" applyFont="1" applyBorder="1" applyAlignment="1">
      <alignment horizontal="center" vertical="center"/>
    </xf>
    <xf numFmtId="0" fontId="35" fillId="0" borderId="0" xfId="3" applyFont="1" applyBorder="1" applyAlignment="1">
      <alignment horizontal="center" vertical="center"/>
    </xf>
    <xf numFmtId="0" fontId="29" fillId="4" borderId="0" xfId="0" applyFont="1" applyFill="1" applyBorder="1"/>
    <xf numFmtId="0" fontId="29" fillId="0" borderId="0" xfId="0" applyFont="1" applyFill="1" applyBorder="1"/>
    <xf numFmtId="49" fontId="37" fillId="0" borderId="0" xfId="3" applyNumberFormat="1" applyFont="1" applyBorder="1" applyAlignment="1">
      <alignment horizontal="center" vertical="center"/>
    </xf>
    <xf numFmtId="164" fontId="36" fillId="4" borderId="0" xfId="3" applyNumberFormat="1" applyFont="1" applyFill="1" applyBorder="1" applyAlignment="1">
      <alignment horizontal="center"/>
    </xf>
    <xf numFmtId="164" fontId="36" fillId="0" borderId="0" xfId="3" applyNumberFormat="1" applyFont="1" applyFill="1" applyBorder="1" applyAlignment="1">
      <alignment horizontal="center"/>
    </xf>
    <xf numFmtId="164" fontId="13" fillId="0" borderId="0" xfId="0" applyNumberFormat="1" applyFont="1" applyBorder="1" applyAlignment="1">
      <alignment horizontal="right" vertical="top" wrapText="1"/>
    </xf>
    <xf numFmtId="0" fontId="0" fillId="0" borderId="0" xfId="0" applyBorder="1"/>
    <xf numFmtId="0" fontId="0" fillId="4" borderId="0" xfId="0" applyFill="1" applyBorder="1"/>
    <xf numFmtId="0" fontId="0" fillId="0" borderId="0" xfId="0" applyFill="1" applyBorder="1"/>
    <xf numFmtId="164" fontId="19" fillId="0" borderId="0" xfId="0" applyNumberFormat="1" applyFont="1"/>
    <xf numFmtId="0" fontId="33" fillId="5" borderId="5"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4" xfId="0" applyFont="1" applyFill="1" applyBorder="1" applyAlignment="1">
      <alignment horizontal="center" vertical="center" wrapText="1"/>
    </xf>
    <xf numFmtId="164" fontId="9" fillId="0" borderId="5" xfId="1" applyFont="1" applyFill="1" applyBorder="1" applyAlignment="1">
      <alignment horizontal="center" vertical="center" wrapText="1"/>
    </xf>
    <xf numFmtId="164" fontId="49" fillId="0" borderId="15" xfId="1" applyFont="1" applyFill="1" applyBorder="1" applyAlignment="1">
      <alignment horizontal="left" vertical="top" wrapText="1"/>
    </xf>
    <xf numFmtId="37" fontId="49" fillId="0" borderId="15" xfId="0" applyNumberFormat="1" applyFont="1" applyFill="1" applyBorder="1" applyAlignment="1">
      <alignment vertical="top" wrapText="1"/>
    </xf>
    <xf numFmtId="164" fontId="10" fillId="0" borderId="16" xfId="1" applyFont="1" applyFill="1" applyBorder="1"/>
    <xf numFmtId="37" fontId="10" fillId="0" borderId="16" xfId="0" applyNumberFormat="1" applyFont="1" applyFill="1" applyBorder="1"/>
    <xf numFmtId="0" fontId="59" fillId="0" borderId="0" xfId="0" applyFont="1" applyAlignment="1">
      <alignment horizontal="center" vertical="center"/>
    </xf>
    <xf numFmtId="0" fontId="58" fillId="0" borderId="0" xfId="0" applyFont="1" applyAlignment="1">
      <alignment horizontal="left" vertical="center" wrapText="1"/>
    </xf>
    <xf numFmtId="0" fontId="59" fillId="0" borderId="0" xfId="0" applyFont="1" applyAlignment="1">
      <alignment horizontal="center" vertical="center"/>
    </xf>
    <xf numFmtId="0" fontId="57" fillId="0" borderId="0" xfId="0" applyFont="1" applyAlignment="1">
      <alignment horizontal="center" vertical="center" wrapText="1"/>
    </xf>
    <xf numFmtId="0" fontId="58" fillId="0" borderId="0" xfId="0" applyFont="1" applyAlignment="1">
      <alignment horizontal="left" vertical="top" wrapText="1"/>
    </xf>
    <xf numFmtId="0" fontId="28" fillId="0" borderId="0" xfId="0" applyFont="1" applyAlignment="1">
      <alignment horizontal="center" vertical="top" wrapText="1"/>
    </xf>
    <xf numFmtId="0" fontId="5" fillId="0" borderId="2" xfId="0" applyFont="1" applyBorder="1" applyAlignment="1">
      <alignment horizontal="center"/>
    </xf>
    <xf numFmtId="0" fontId="5" fillId="0" borderId="3" xfId="0" applyFont="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8" fillId="0" borderId="5" xfId="0" applyFont="1" applyBorder="1" applyAlignment="1"/>
    <xf numFmtId="0" fontId="20" fillId="0" borderId="5" xfId="0" applyFont="1" applyBorder="1" applyAlignment="1">
      <alignment horizontal="center"/>
    </xf>
    <xf numFmtId="164" fontId="0" fillId="0" borderId="2" xfId="1" applyFont="1" applyFill="1" applyBorder="1" applyAlignment="1">
      <alignment horizontal="center"/>
    </xf>
    <xf numFmtId="164" fontId="0" fillId="0" borderId="4" xfId="1" applyFont="1" applyFill="1" applyBorder="1" applyAlignment="1">
      <alignment horizontal="center"/>
    </xf>
    <xf numFmtId="0" fontId="10" fillId="0" borderId="0" xfId="0" applyFont="1" applyFill="1" applyBorder="1" applyAlignment="1">
      <alignment horizontal="center"/>
    </xf>
    <xf numFmtId="0" fontId="40" fillId="0" borderId="5" xfId="0" applyFont="1" applyBorder="1" applyAlignment="1">
      <alignment horizontal="center"/>
    </xf>
    <xf numFmtId="0" fontId="42" fillId="0" borderId="5" xfId="0" applyFont="1" applyFill="1" applyBorder="1" applyAlignment="1">
      <alignment horizontal="center"/>
    </xf>
    <xf numFmtId="0" fontId="44" fillId="0" borderId="5" xfId="3" applyFont="1" applyBorder="1" applyAlignment="1">
      <alignment horizontal="center" vertical="center"/>
    </xf>
    <xf numFmtId="0" fontId="10" fillId="0" borderId="7" xfId="0" applyFont="1" applyFill="1" applyBorder="1" applyAlignment="1">
      <alignment horizontal="center"/>
    </xf>
    <xf numFmtId="0" fontId="10" fillId="0" borderId="8" xfId="0" applyFont="1" applyFill="1" applyBorder="1" applyAlignment="1">
      <alignment horizontal="center"/>
    </xf>
    <xf numFmtId="0" fontId="10" fillId="0" borderId="9" xfId="0" applyFont="1" applyFill="1" applyBorder="1" applyAlignment="1">
      <alignment horizontal="center"/>
    </xf>
    <xf numFmtId="0" fontId="10" fillId="0" borderId="10" xfId="0" applyFont="1" applyFill="1" applyBorder="1" applyAlignment="1">
      <alignment horizontal="center"/>
    </xf>
    <xf numFmtId="0" fontId="10" fillId="0" borderId="5"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applyAlignment="1">
      <alignment horizontal="center"/>
    </xf>
    <xf numFmtId="0" fontId="10" fillId="0" borderId="3" xfId="0" applyFont="1" applyFill="1" applyBorder="1" applyAlignment="1">
      <alignment horizontal="center"/>
    </xf>
    <xf numFmtId="0" fontId="10" fillId="0" borderId="13" xfId="0" applyFont="1" applyFill="1" applyBorder="1" applyAlignment="1">
      <alignment horizontal="center"/>
    </xf>
    <xf numFmtId="0" fontId="22" fillId="0" borderId="7" xfId="0" applyFont="1" applyFill="1" applyBorder="1" applyAlignment="1">
      <alignment horizontal="center"/>
    </xf>
    <xf numFmtId="0" fontId="22" fillId="0" borderId="8" xfId="0" applyFont="1" applyFill="1" applyBorder="1" applyAlignment="1">
      <alignment horizontal="center"/>
    </xf>
    <xf numFmtId="0" fontId="22" fillId="0" borderId="10" xfId="0" applyFont="1" applyFill="1" applyBorder="1" applyAlignment="1">
      <alignment horizontal="center"/>
    </xf>
    <xf numFmtId="0" fontId="22" fillId="0" borderId="5" xfId="0" applyFont="1" applyFill="1" applyBorder="1" applyAlignment="1">
      <alignment horizontal="center"/>
    </xf>
    <xf numFmtId="0" fontId="22" fillId="0" borderId="12" xfId="0" applyFont="1" applyFill="1" applyBorder="1" applyAlignment="1">
      <alignment horizontal="center"/>
    </xf>
    <xf numFmtId="0" fontId="22" fillId="0" borderId="3" xfId="0" applyFont="1" applyFill="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cellXfs>
  <cellStyles count="5">
    <cellStyle name="Comma" xfId="1" builtinId="3"/>
    <cellStyle name="Comma 2 2" xfId="4" xr:uid="{00000000-0005-0000-0000-000001000000}"/>
    <cellStyle name="Good" xfId="2" builtinId="26"/>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481330</xdr:colOff>
      <xdr:row>3</xdr:row>
      <xdr:rowOff>388620</xdr:rowOff>
    </xdr:from>
    <xdr:to>
      <xdr:col>8</xdr:col>
      <xdr:colOff>585470</xdr:colOff>
      <xdr:row>16</xdr:row>
      <xdr:rowOff>137160</xdr:rowOff>
    </xdr:to>
    <xdr:pic>
      <xdr:nvPicPr>
        <xdr:cNvPr id="3" name="Picture 2">
          <a:extLst>
            <a:ext uri="{FF2B5EF4-FFF2-40B4-BE49-F238E27FC236}">
              <a16:creationId xmlns:a16="http://schemas.microsoft.com/office/drawing/2014/main" id="{1C14C2FA-892E-40C6-BA3D-261EBB9A6435}"/>
            </a:ext>
          </a:extLst>
        </xdr:cNvPr>
        <xdr:cNvPicPr/>
      </xdr:nvPicPr>
      <xdr:blipFill rotWithShape="1">
        <a:blip xmlns:r="http://schemas.openxmlformats.org/officeDocument/2006/relationships" r:embed="rId1" cstate="print">
          <a:biLevel thresh="75000"/>
          <a:extLst>
            <a:ext uri="{BEBA8EAE-BF5A-486C-A8C5-ECC9F3942E4B}">
              <a14:imgProps xmlns:a14="http://schemas.microsoft.com/office/drawing/2010/main">
                <a14:imgLayer r:embed="rId2">
                  <a14:imgEffect>
                    <a14:backgroundRemoval t="9656" b="90212" l="42560" r="70734"/>
                  </a14:imgEffect>
                  <a14:imgEffect>
                    <a14:brightnessContrast bright="28000"/>
                  </a14:imgEffect>
                </a14:imgLayer>
              </a14:imgProps>
            </a:ext>
            <a:ext uri="{28A0092B-C50C-407E-A947-70E740481C1C}">
              <a14:useLocalDpi xmlns:a14="http://schemas.microsoft.com/office/drawing/2010/main" val="0"/>
            </a:ext>
          </a:extLst>
        </a:blip>
        <a:srcRect l="-20695" t="2116" r="-4256" b="-2116"/>
        <a:stretch/>
      </xdr:blipFill>
      <xdr:spPr bwMode="auto">
        <a:xfrm rot="5400000">
          <a:off x="2289810" y="3495040"/>
          <a:ext cx="4411980" cy="19329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238124</xdr:colOff>
      <xdr:row>20</xdr:row>
      <xdr:rowOff>1</xdr:rowOff>
    </xdr:from>
    <xdr:to>
      <xdr:col>6</xdr:col>
      <xdr:colOff>66674</xdr:colOff>
      <xdr:row>20</xdr:row>
      <xdr:rowOff>400051</xdr:rowOff>
    </xdr:to>
    <xdr:pic>
      <xdr:nvPicPr>
        <xdr:cNvPr id="14" name="Picture 13" descr="C:\Users\ELIJAH\Pictures\OFFICIAL\Capture 1.jpg">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699" y="5610226"/>
          <a:ext cx="1438275" cy="400050"/>
        </a:xfrm>
        <a:prstGeom prst="rect">
          <a:avLst/>
        </a:prstGeom>
        <a:noFill/>
        <a:ln>
          <a:noFill/>
        </a:ln>
      </xdr:spPr>
    </xdr:pic>
    <xdr:clientData/>
  </xdr:twoCellAnchor>
  <xdr:twoCellAnchor editAs="oneCell">
    <xdr:from>
      <xdr:col>2</xdr:col>
      <xdr:colOff>0</xdr:colOff>
      <xdr:row>20</xdr:row>
      <xdr:rowOff>0</xdr:rowOff>
    </xdr:from>
    <xdr:to>
      <xdr:col>2</xdr:col>
      <xdr:colOff>1371600</xdr:colOff>
      <xdr:row>21</xdr:row>
      <xdr:rowOff>28575</xdr:rowOff>
    </xdr:to>
    <xdr:pic>
      <xdr:nvPicPr>
        <xdr:cNvPr id="16" name="Picture 15" descr="C:\Users\ELIJAH\Pictures\OFFICIAL\Signature - Copy.JPG">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5610225"/>
          <a:ext cx="1371600" cy="4381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DB1DD-CDC9-4CF4-BD59-28446FEC6B59}">
  <dimension ref="A1:O11"/>
  <sheetViews>
    <sheetView tabSelected="1" workbookViewId="0">
      <selection sqref="A1:O1"/>
    </sheetView>
  </sheetViews>
  <sheetFormatPr defaultRowHeight="14.4" x14ac:dyDescent="0.3"/>
  <sheetData>
    <row r="1" spans="1:15" ht="40.5" customHeight="1" x14ac:dyDescent="0.3">
      <c r="A1" s="172" t="s">
        <v>102</v>
      </c>
      <c r="B1" s="172"/>
      <c r="C1" s="172"/>
      <c r="D1" s="172"/>
      <c r="E1" s="172"/>
      <c r="F1" s="172"/>
      <c r="G1" s="172"/>
      <c r="H1" s="172"/>
      <c r="I1" s="172"/>
      <c r="J1" s="172"/>
      <c r="K1" s="172"/>
      <c r="L1" s="172"/>
      <c r="M1" s="172"/>
      <c r="N1" s="172"/>
      <c r="O1" s="172"/>
    </row>
    <row r="2" spans="1:15" ht="64.8" customHeight="1" x14ac:dyDescent="0.3">
      <c r="A2" s="173" t="s">
        <v>94</v>
      </c>
      <c r="B2" s="173"/>
      <c r="C2" s="173"/>
      <c r="D2" s="173"/>
      <c r="E2" s="173"/>
      <c r="F2" s="173"/>
      <c r="G2" s="173"/>
      <c r="H2" s="173"/>
      <c r="I2" s="173"/>
      <c r="J2" s="173"/>
      <c r="K2" s="173"/>
      <c r="L2" s="173"/>
      <c r="M2" s="173"/>
      <c r="N2" s="173"/>
      <c r="O2" s="173"/>
    </row>
    <row r="3" spans="1:15" ht="42" customHeight="1" x14ac:dyDescent="0.3">
      <c r="A3" s="170" t="s">
        <v>100</v>
      </c>
      <c r="B3" s="170"/>
      <c r="C3" s="170"/>
      <c r="D3" s="170"/>
      <c r="E3" s="170"/>
      <c r="F3" s="170"/>
      <c r="G3" s="170"/>
      <c r="H3" s="170"/>
      <c r="I3" s="170"/>
      <c r="J3" s="170"/>
      <c r="K3" s="170"/>
      <c r="L3" s="170"/>
      <c r="M3" s="170"/>
      <c r="N3" s="170"/>
      <c r="O3" s="170"/>
    </row>
    <row r="4" spans="1:15" ht="43.8" customHeight="1" x14ac:dyDescent="0.3">
      <c r="A4" s="170" t="s">
        <v>95</v>
      </c>
      <c r="B4" s="170"/>
      <c r="C4" s="170"/>
      <c r="D4" s="170"/>
      <c r="E4" s="170"/>
      <c r="F4" s="170"/>
      <c r="G4" s="170"/>
      <c r="H4" s="170"/>
      <c r="I4" s="170"/>
      <c r="J4" s="170"/>
      <c r="K4" s="170"/>
      <c r="L4" s="170"/>
      <c r="M4" s="170"/>
      <c r="N4" s="170"/>
      <c r="O4" s="170"/>
    </row>
    <row r="5" spans="1:15" ht="50.4" customHeight="1" x14ac:dyDescent="0.3">
      <c r="A5" s="170" t="s">
        <v>96</v>
      </c>
      <c r="B5" s="170"/>
      <c r="C5" s="170"/>
      <c r="D5" s="170"/>
      <c r="E5" s="170"/>
      <c r="F5" s="170"/>
      <c r="G5" s="170"/>
      <c r="H5" s="170"/>
      <c r="I5" s="170"/>
      <c r="J5" s="170"/>
      <c r="K5" s="170"/>
      <c r="L5" s="170"/>
      <c r="M5" s="170"/>
      <c r="N5" s="170"/>
      <c r="O5" s="170"/>
    </row>
    <row r="6" spans="1:15" ht="67.8" customHeight="1" x14ac:dyDescent="0.3">
      <c r="A6" s="170" t="s">
        <v>97</v>
      </c>
      <c r="B6" s="170"/>
      <c r="C6" s="170"/>
      <c r="D6" s="170"/>
      <c r="E6" s="170"/>
      <c r="F6" s="170"/>
      <c r="G6" s="170"/>
      <c r="H6" s="170"/>
      <c r="I6" s="170"/>
      <c r="J6" s="170"/>
      <c r="K6" s="170"/>
      <c r="L6" s="170"/>
      <c r="M6" s="170"/>
      <c r="N6" s="170"/>
      <c r="O6" s="170"/>
    </row>
    <row r="7" spans="1:15" ht="63" customHeight="1" thickBot="1" x14ac:dyDescent="0.35">
      <c r="A7" s="170" t="s">
        <v>101</v>
      </c>
      <c r="B7" s="170"/>
      <c r="C7" s="170"/>
      <c r="D7" s="170"/>
      <c r="E7" s="170"/>
      <c r="F7" s="170"/>
      <c r="G7" s="170"/>
      <c r="H7" s="170"/>
      <c r="I7" s="170"/>
      <c r="J7" s="170"/>
      <c r="K7" s="170"/>
      <c r="L7" s="170"/>
      <c r="M7" s="170"/>
      <c r="N7" s="170"/>
      <c r="O7" s="170"/>
    </row>
    <row r="8" spans="1:15" ht="17.399999999999999" x14ac:dyDescent="0.3">
      <c r="A8" s="169"/>
      <c r="G8" s="202"/>
      <c r="H8" s="203"/>
      <c r="I8" s="204"/>
    </row>
    <row r="9" spans="1:15" ht="18" thickBot="1" x14ac:dyDescent="0.35">
      <c r="A9" s="169"/>
      <c r="G9" s="205"/>
      <c r="H9" s="206"/>
      <c r="I9" s="207"/>
    </row>
    <row r="10" spans="1:15" ht="17.399999999999999" x14ac:dyDescent="0.3">
      <c r="A10" s="171" t="s">
        <v>98</v>
      </c>
      <c r="B10" s="171"/>
      <c r="C10" s="171"/>
      <c r="D10" s="171"/>
      <c r="E10" s="171"/>
      <c r="F10" s="171"/>
      <c r="G10" s="171"/>
      <c r="H10" s="171"/>
      <c r="I10" s="171"/>
      <c r="J10" s="171"/>
      <c r="K10" s="171"/>
      <c r="L10" s="171"/>
      <c r="M10" s="171"/>
      <c r="N10" s="171"/>
      <c r="O10" s="171"/>
    </row>
    <row r="11" spans="1:15" ht="17.399999999999999" x14ac:dyDescent="0.3">
      <c r="A11" s="171" t="s">
        <v>99</v>
      </c>
      <c r="B11" s="171"/>
      <c r="C11" s="171"/>
      <c r="D11" s="171"/>
      <c r="E11" s="171"/>
      <c r="F11" s="171"/>
      <c r="G11" s="171"/>
      <c r="H11" s="171"/>
      <c r="I11" s="171"/>
      <c r="J11" s="171"/>
      <c r="K11" s="171"/>
      <c r="L11" s="171"/>
      <c r="M11" s="171"/>
      <c r="N11" s="171"/>
      <c r="O11" s="171"/>
    </row>
  </sheetData>
  <sheetProtection algorithmName="SHA-512" hashValue="Wz+xEdn5dvSGRHZF0TwHa2UAVMMI5oq/cjv/9h5ncyLuaVPFsFHk/FBOrPq/cwSYFEh6LWOrYT5gfdmvFjmcgw==" saltValue="x/fxDHBM1pE7gMjBiHo69w==" spinCount="100000" sheet="1" objects="1" scenarios="1"/>
  <mergeCells count="10">
    <mergeCell ref="A7:O7"/>
    <mergeCell ref="A10:O10"/>
    <mergeCell ref="A11:O11"/>
    <mergeCell ref="A1:O1"/>
    <mergeCell ref="A2:O2"/>
    <mergeCell ref="A3:O3"/>
    <mergeCell ref="A4:O4"/>
    <mergeCell ref="A5:O5"/>
    <mergeCell ref="A6:O6"/>
    <mergeCell ref="G8:I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20"/>
  <sheetViews>
    <sheetView view="pageBreakPreview" zoomScaleNormal="100" zoomScaleSheetLayoutView="100" workbookViewId="0">
      <pane ySplit="4" topLeftCell="A5" activePane="bottomLeft" state="frozen"/>
      <selection pane="bottomLeft" activeCell="G4" sqref="G4"/>
    </sheetView>
  </sheetViews>
  <sheetFormatPr defaultRowHeight="14.4" x14ac:dyDescent="0.3"/>
  <cols>
    <col min="1" max="1" width="2.5546875" customWidth="1"/>
    <col min="2" max="2" width="5.44140625" customWidth="1"/>
    <col min="3" max="3" width="29.109375" style="34" customWidth="1"/>
    <col min="4" max="4" width="7.33203125" style="51" customWidth="1"/>
    <col min="5" max="5" width="24.5546875" style="51" customWidth="1"/>
    <col min="6" max="6" width="24.109375" customWidth="1"/>
    <col min="7" max="7" width="23.109375" style="27" bestFit="1" customWidth="1"/>
    <col min="8" max="8" width="23.88671875" customWidth="1"/>
    <col min="9" max="9" width="3.33203125" customWidth="1"/>
    <col min="11" max="11" width="20.33203125" customWidth="1"/>
  </cols>
  <sheetData>
    <row r="1" spans="1:11" ht="15.6" thickTop="1" thickBot="1" x14ac:dyDescent="0.35">
      <c r="A1" s="1"/>
      <c r="B1" s="1"/>
      <c r="C1" s="1"/>
      <c r="D1" s="2"/>
      <c r="E1" s="2"/>
      <c r="F1" s="1"/>
      <c r="G1" s="3"/>
      <c r="H1" s="1"/>
      <c r="I1" s="1"/>
    </row>
    <row r="2" spans="1:11" ht="31.5" customHeight="1" thickTop="1" thickBot="1" x14ac:dyDescent="0.55000000000000004">
      <c r="A2" s="1"/>
      <c r="B2" s="175" t="s">
        <v>0</v>
      </c>
      <c r="C2" s="176"/>
      <c r="D2" s="176"/>
      <c r="E2" s="176"/>
      <c r="F2" s="176"/>
      <c r="G2" s="176"/>
      <c r="H2" s="176"/>
      <c r="I2" s="1"/>
    </row>
    <row r="3" spans="1:11" ht="25.5" customHeight="1" thickTop="1" thickBot="1" x14ac:dyDescent="0.55000000000000004">
      <c r="A3" s="1"/>
      <c r="B3" s="177" t="s">
        <v>88</v>
      </c>
      <c r="C3" s="178"/>
      <c r="D3" s="178"/>
      <c r="E3" s="178"/>
      <c r="F3" s="178"/>
      <c r="G3" s="178"/>
      <c r="H3" s="178"/>
      <c r="I3" s="1"/>
    </row>
    <row r="4" spans="1:11" s="8" customFormat="1" ht="44.4" thickTop="1" thickBot="1" x14ac:dyDescent="0.35">
      <c r="A4" s="1"/>
      <c r="B4" s="4" t="s">
        <v>1</v>
      </c>
      <c r="C4" s="5" t="s">
        <v>2</v>
      </c>
      <c r="D4" s="6" t="s">
        <v>3</v>
      </c>
      <c r="E4" s="6" t="s">
        <v>4</v>
      </c>
      <c r="F4" s="160" t="s">
        <v>91</v>
      </c>
      <c r="G4" s="7" t="s">
        <v>84</v>
      </c>
      <c r="H4" s="6" t="s">
        <v>83</v>
      </c>
      <c r="I4" s="1"/>
    </row>
    <row r="5" spans="1:11" s="14" customFormat="1" ht="15.6" thickTop="1" thickBot="1" x14ac:dyDescent="0.35">
      <c r="A5" s="9"/>
      <c r="B5" s="179"/>
      <c r="C5" s="179"/>
      <c r="D5" s="10"/>
      <c r="E5" s="10"/>
      <c r="F5" s="13"/>
      <c r="G5" s="11"/>
      <c r="H5" s="12"/>
      <c r="I5" s="9"/>
    </row>
    <row r="6" spans="1:11" ht="15.6" thickTop="1" thickBot="1" x14ac:dyDescent="0.35">
      <c r="A6" s="1"/>
      <c r="B6" s="15"/>
      <c r="C6" s="16" t="s">
        <v>5</v>
      </c>
      <c r="D6" s="17">
        <v>10</v>
      </c>
      <c r="E6" s="18"/>
      <c r="F6" s="20"/>
      <c r="G6" s="19">
        <v>1007228080.5</v>
      </c>
      <c r="H6" s="12">
        <f t="shared" ref="H6:H9" si="0">G6</f>
        <v>1007228080.5</v>
      </c>
      <c r="I6" s="1"/>
    </row>
    <row r="7" spans="1:11" ht="18" customHeight="1" thickTop="1" thickBot="1" x14ac:dyDescent="0.35">
      <c r="A7" s="1"/>
      <c r="B7" s="21"/>
      <c r="C7" s="21" t="s">
        <v>6</v>
      </c>
      <c r="D7" s="22">
        <v>1</v>
      </c>
      <c r="E7" s="22"/>
      <c r="F7" s="20"/>
      <c r="G7" s="24">
        <v>302693056.89999998</v>
      </c>
      <c r="H7" s="12">
        <f t="shared" si="0"/>
        <v>302693056.89999998</v>
      </c>
      <c r="I7" s="1"/>
      <c r="K7" s="25"/>
    </row>
    <row r="8" spans="1:11" ht="30" thickTop="1" thickBot="1" x14ac:dyDescent="0.35">
      <c r="A8" s="1"/>
      <c r="B8" s="21"/>
      <c r="C8" s="21" t="s">
        <v>7</v>
      </c>
      <c r="D8" s="22">
        <v>2</v>
      </c>
      <c r="E8" s="22"/>
      <c r="F8" s="20"/>
      <c r="G8" s="26">
        <v>0</v>
      </c>
      <c r="H8" s="127">
        <f t="shared" si="0"/>
        <v>0</v>
      </c>
      <c r="I8" s="1"/>
    </row>
    <row r="9" spans="1:11" ht="30" thickTop="1" thickBot="1" x14ac:dyDescent="0.35">
      <c r="A9" s="1"/>
      <c r="B9" s="21"/>
      <c r="C9" s="21" t="s">
        <v>8</v>
      </c>
      <c r="D9" s="22">
        <v>3</v>
      </c>
      <c r="E9" s="22"/>
      <c r="F9" s="20"/>
      <c r="G9" s="26">
        <v>0</v>
      </c>
      <c r="H9" s="127">
        <f t="shared" si="0"/>
        <v>0</v>
      </c>
      <c r="I9" s="1"/>
    </row>
    <row r="10" spans="1:11" ht="30" customHeight="1" thickTop="1" thickBot="1" x14ac:dyDescent="0.35">
      <c r="A10" s="1"/>
      <c r="B10" s="21"/>
      <c r="C10" s="21" t="s">
        <v>9</v>
      </c>
      <c r="D10" s="22">
        <v>4</v>
      </c>
      <c r="E10" s="22"/>
      <c r="F10" s="20"/>
      <c r="G10" s="26">
        <v>2000000000</v>
      </c>
      <c r="H10" s="12">
        <f>G10</f>
        <v>2000000000</v>
      </c>
      <c r="I10" s="1"/>
    </row>
    <row r="11" spans="1:11" ht="15.6" thickTop="1" thickBot="1" x14ac:dyDescent="0.35">
      <c r="A11" s="1"/>
      <c r="B11" s="21"/>
      <c r="C11" s="21" t="s">
        <v>10</v>
      </c>
      <c r="D11" s="22">
        <v>5</v>
      </c>
      <c r="E11" s="22"/>
      <c r="F11" s="20"/>
      <c r="G11" s="27">
        <v>0</v>
      </c>
      <c r="H11" s="12">
        <f>G11</f>
        <v>0</v>
      </c>
      <c r="I11" s="3"/>
    </row>
    <row r="12" spans="1:11" ht="18.600000000000001" thickTop="1" thickBot="1" x14ac:dyDescent="0.5">
      <c r="A12" s="1"/>
      <c r="B12" s="28"/>
      <c r="C12" s="16" t="s">
        <v>11</v>
      </c>
      <c r="D12" s="22"/>
      <c r="E12" s="22"/>
      <c r="F12" s="30"/>
      <c r="G12" s="29">
        <f>SUM(G6:G11)</f>
        <v>3309921137.4000001</v>
      </c>
      <c r="H12" s="29">
        <f>SUM(H6:H11)</f>
        <v>3309921137.4000001</v>
      </c>
      <c r="I12" s="3"/>
    </row>
    <row r="13" spans="1:11" ht="18.600000000000001" thickTop="1" thickBot="1" x14ac:dyDescent="0.5">
      <c r="A13" s="1"/>
      <c r="B13" s="28"/>
      <c r="C13" s="16"/>
      <c r="D13" s="22"/>
      <c r="E13" s="22"/>
      <c r="F13" s="32"/>
      <c r="G13" s="31"/>
      <c r="H13" s="12">
        <f t="shared" ref="H13:H18" si="1">G13</f>
        <v>0</v>
      </c>
      <c r="I13" s="3"/>
    </row>
    <row r="14" spans="1:11" s="34" customFormat="1" ht="16.8" thickTop="1" thickBot="1" x14ac:dyDescent="0.35">
      <c r="A14" s="1"/>
      <c r="B14" s="16"/>
      <c r="C14" s="33" t="s">
        <v>12</v>
      </c>
      <c r="D14" s="22">
        <v>6</v>
      </c>
      <c r="E14" s="130">
        <v>863071000</v>
      </c>
      <c r="F14" s="12"/>
      <c r="G14" s="23">
        <v>0</v>
      </c>
      <c r="H14" s="12">
        <f t="shared" si="1"/>
        <v>0</v>
      </c>
      <c r="I14" s="1"/>
    </row>
    <row r="15" spans="1:11" s="34" customFormat="1" ht="16.8" thickTop="1" thickBot="1" x14ac:dyDescent="0.35">
      <c r="A15" s="1"/>
      <c r="B15" s="16"/>
      <c r="C15" s="33" t="s">
        <v>13</v>
      </c>
      <c r="D15" s="22">
        <v>7</v>
      </c>
      <c r="E15" s="131">
        <v>1965506801</v>
      </c>
      <c r="F15" s="35"/>
      <c r="G15" s="23">
        <f>'NOTE 7-OVERHEAD COST'!D8</f>
        <v>54156296.509999998</v>
      </c>
      <c r="H15" s="12">
        <f t="shared" si="1"/>
        <v>54156296.509999998</v>
      </c>
      <c r="I15" s="3"/>
    </row>
    <row r="16" spans="1:11" s="34" customFormat="1" ht="17.399999999999999" thickTop="1" thickBot="1" x14ac:dyDescent="0.35">
      <c r="A16" s="1"/>
      <c r="B16" s="16"/>
      <c r="C16" s="33" t="s">
        <v>14</v>
      </c>
      <c r="D16" s="22">
        <v>8</v>
      </c>
      <c r="E16" s="36">
        <v>281700000</v>
      </c>
      <c r="F16" s="38"/>
      <c r="G16" s="37">
        <v>0</v>
      </c>
      <c r="H16" s="12">
        <f t="shared" si="1"/>
        <v>0</v>
      </c>
      <c r="I16" s="1"/>
    </row>
    <row r="17" spans="1:9" s="34" customFormat="1" ht="15.6" thickTop="1" thickBot="1" x14ac:dyDescent="0.35">
      <c r="A17" s="1"/>
      <c r="B17" s="16"/>
      <c r="C17" s="16" t="s">
        <v>15</v>
      </c>
      <c r="D17" s="39"/>
      <c r="E17" s="40">
        <f>E15+E16+E14</f>
        <v>3110277801</v>
      </c>
      <c r="F17" s="29"/>
      <c r="G17" s="29">
        <f>SUM(G14:G16)</f>
        <v>54156296.509999998</v>
      </c>
      <c r="H17" s="29">
        <f>SUM(H14:H16)</f>
        <v>54156296.509999998</v>
      </c>
      <c r="I17" s="1"/>
    </row>
    <row r="18" spans="1:9" s="34" customFormat="1" ht="15.6" thickTop="1" thickBot="1" x14ac:dyDescent="0.35">
      <c r="A18" s="1"/>
      <c r="B18" s="16"/>
      <c r="C18" s="33" t="s">
        <v>16</v>
      </c>
      <c r="D18" s="22">
        <v>9</v>
      </c>
      <c r="E18" s="23">
        <v>9794194800</v>
      </c>
      <c r="F18" s="12"/>
      <c r="G18" s="23">
        <v>1086087003.3599999</v>
      </c>
      <c r="H18" s="12">
        <f t="shared" si="1"/>
        <v>1086087003.3599999</v>
      </c>
      <c r="I18" s="1"/>
    </row>
    <row r="19" spans="1:9" ht="18" customHeight="1" thickTop="1" thickBot="1" x14ac:dyDescent="0.5">
      <c r="A19" s="1"/>
      <c r="B19" s="28"/>
      <c r="C19" s="16" t="s">
        <v>17</v>
      </c>
      <c r="D19" s="22"/>
      <c r="E19" s="31">
        <f>SUM(E17:E18)</f>
        <v>12904472601</v>
      </c>
      <c r="F19" s="31"/>
      <c r="G19" s="31">
        <f>G17+G18</f>
        <v>1140243299.8699999</v>
      </c>
      <c r="H19" s="31">
        <f>H17+H18</f>
        <v>1140243299.8699999</v>
      </c>
      <c r="I19" s="1"/>
    </row>
    <row r="20" spans="1:9" ht="15.6" thickTop="1" thickBot="1" x14ac:dyDescent="0.35">
      <c r="A20" s="1"/>
      <c r="B20" s="41"/>
      <c r="C20" s="42"/>
      <c r="D20" s="43"/>
      <c r="E20" s="43"/>
      <c r="F20" s="41"/>
      <c r="G20" s="44"/>
      <c r="H20" s="45"/>
      <c r="I20" s="129"/>
    </row>
    <row r="21" spans="1:9" ht="32.4" customHeight="1" thickTop="1" thickBot="1" x14ac:dyDescent="0.35">
      <c r="A21" s="1"/>
      <c r="B21" s="41"/>
      <c r="C21" s="180"/>
      <c r="D21" s="180"/>
      <c r="E21" s="46"/>
      <c r="F21" s="181"/>
      <c r="G21" s="182"/>
      <c r="H21" s="126"/>
      <c r="I21" s="129"/>
    </row>
    <row r="22" spans="1:9" ht="19.2" thickTop="1" thickBot="1" x14ac:dyDescent="0.4">
      <c r="A22" s="1"/>
      <c r="B22" s="41"/>
      <c r="C22" s="47" t="s">
        <v>18</v>
      </c>
      <c r="D22" s="43"/>
      <c r="E22" s="43"/>
      <c r="F22" s="48" t="s">
        <v>19</v>
      </c>
      <c r="G22" s="48"/>
      <c r="H22" s="48"/>
      <c r="I22" s="1"/>
    </row>
    <row r="23" spans="1:9" ht="19.2" thickTop="1" thickBot="1" x14ac:dyDescent="0.4">
      <c r="A23" s="1"/>
      <c r="B23" s="41"/>
      <c r="C23" s="49" t="s">
        <v>20</v>
      </c>
      <c r="D23" s="43"/>
      <c r="E23" s="43"/>
      <c r="F23" s="128" t="s">
        <v>21</v>
      </c>
      <c r="G23" s="50"/>
      <c r="H23" s="50"/>
      <c r="I23" s="1"/>
    </row>
    <row r="24" spans="1:9" ht="15.6" thickTop="1" thickBot="1" x14ac:dyDescent="0.35">
      <c r="A24" s="1"/>
      <c r="B24" s="1"/>
      <c r="C24" s="1"/>
      <c r="D24" s="2"/>
      <c r="E24" s="2"/>
      <c r="F24" s="1"/>
      <c r="G24" s="3"/>
      <c r="H24" s="1"/>
      <c r="I24" s="1"/>
    </row>
    <row r="25" spans="1:9" ht="15" thickTop="1" x14ac:dyDescent="0.3">
      <c r="F25" s="25"/>
    </row>
    <row r="87" spans="2:7" x14ac:dyDescent="0.3">
      <c r="B87" s="52"/>
      <c r="C87" s="52"/>
      <c r="D87" s="53"/>
      <c r="E87" s="53"/>
      <c r="G87" s="54"/>
    </row>
    <row r="88" spans="2:7" x14ac:dyDescent="0.3">
      <c r="B88" s="52"/>
      <c r="C88" s="52"/>
      <c r="D88" s="53"/>
      <c r="E88" s="53"/>
      <c r="G88" s="54"/>
    </row>
    <row r="89" spans="2:7" x14ac:dyDescent="0.3">
      <c r="B89" s="52"/>
      <c r="C89" s="52"/>
      <c r="D89" s="53"/>
      <c r="E89" s="53"/>
      <c r="G89" s="54"/>
    </row>
    <row r="90" spans="2:7" x14ac:dyDescent="0.3">
      <c r="B90" s="52"/>
      <c r="C90" s="52"/>
      <c r="D90" s="53"/>
      <c r="E90" s="53"/>
      <c r="G90" s="54"/>
    </row>
    <row r="91" spans="2:7" x14ac:dyDescent="0.3">
      <c r="B91" s="52"/>
      <c r="C91" s="52"/>
      <c r="D91" s="53"/>
      <c r="E91" s="53"/>
      <c r="G91" s="55"/>
    </row>
    <row r="92" spans="2:7" x14ac:dyDescent="0.3">
      <c r="B92" s="52"/>
      <c r="C92" s="52"/>
      <c r="D92" s="53"/>
      <c r="E92" s="53"/>
      <c r="G92" s="54"/>
    </row>
    <row r="93" spans="2:7" x14ac:dyDescent="0.3">
      <c r="B93" s="52"/>
      <c r="C93" s="52"/>
      <c r="D93" s="53"/>
      <c r="E93" s="53"/>
      <c r="G93" s="54"/>
    </row>
    <row r="94" spans="2:7" x14ac:dyDescent="0.3">
      <c r="B94" s="52"/>
      <c r="C94" s="52"/>
      <c r="D94" s="53"/>
      <c r="E94" s="53"/>
      <c r="G94" s="55"/>
    </row>
    <row r="95" spans="2:7" x14ac:dyDescent="0.3">
      <c r="B95" s="52"/>
      <c r="C95" s="52"/>
      <c r="D95" s="53"/>
      <c r="E95" s="53"/>
      <c r="G95" s="55"/>
    </row>
    <row r="96" spans="2:7" x14ac:dyDescent="0.3">
      <c r="B96" s="52"/>
      <c r="C96" s="52"/>
      <c r="D96" s="53"/>
      <c r="E96" s="53"/>
      <c r="G96" s="55"/>
    </row>
    <row r="97" spans="2:7" x14ac:dyDescent="0.3">
      <c r="B97" s="52"/>
      <c r="C97" s="52"/>
      <c r="D97" s="53"/>
      <c r="E97" s="53"/>
      <c r="G97" s="55"/>
    </row>
    <row r="98" spans="2:7" x14ac:dyDescent="0.3">
      <c r="B98" s="52"/>
      <c r="C98" s="52"/>
      <c r="D98" s="53"/>
      <c r="E98" s="53"/>
      <c r="G98" s="55"/>
    </row>
    <row r="99" spans="2:7" x14ac:dyDescent="0.3">
      <c r="B99" s="52"/>
      <c r="C99" s="52"/>
      <c r="D99" s="53"/>
      <c r="E99" s="53"/>
      <c r="G99" s="55"/>
    </row>
    <row r="100" spans="2:7" x14ac:dyDescent="0.3">
      <c r="C100" s="52"/>
    </row>
    <row r="101" spans="2:7" ht="24" customHeight="1" x14ac:dyDescent="0.3">
      <c r="B101" s="56"/>
      <c r="C101" s="174"/>
      <c r="D101" s="174"/>
      <c r="E101" s="174"/>
      <c r="F101" s="174"/>
      <c r="G101" s="174"/>
    </row>
    <row r="102" spans="2:7" x14ac:dyDescent="0.3">
      <c r="C102" s="52"/>
    </row>
    <row r="103" spans="2:7" x14ac:dyDescent="0.3">
      <c r="C103" s="52"/>
    </row>
    <row r="104" spans="2:7" x14ac:dyDescent="0.3">
      <c r="C104" s="52"/>
    </row>
    <row r="105" spans="2:7" x14ac:dyDescent="0.3">
      <c r="C105" s="52"/>
    </row>
    <row r="106" spans="2:7" x14ac:dyDescent="0.3">
      <c r="C106" s="52"/>
    </row>
    <row r="107" spans="2:7" x14ac:dyDescent="0.3">
      <c r="C107" s="52"/>
    </row>
    <row r="108" spans="2:7" x14ac:dyDescent="0.3">
      <c r="C108" s="52"/>
    </row>
    <row r="109" spans="2:7" x14ac:dyDescent="0.3">
      <c r="C109" s="52"/>
    </row>
    <row r="110" spans="2:7" x14ac:dyDescent="0.3">
      <c r="C110" s="52"/>
    </row>
    <row r="111" spans="2:7" x14ac:dyDescent="0.3">
      <c r="C111" s="52"/>
    </row>
    <row r="112" spans="2:7" x14ac:dyDescent="0.3">
      <c r="C112" s="52"/>
    </row>
    <row r="113" spans="3:3" x14ac:dyDescent="0.3">
      <c r="C113" s="52"/>
    </row>
    <row r="114" spans="3:3" x14ac:dyDescent="0.3">
      <c r="C114" s="52"/>
    </row>
    <row r="115" spans="3:3" x14ac:dyDescent="0.3">
      <c r="C115" s="52"/>
    </row>
    <row r="116" spans="3:3" x14ac:dyDescent="0.3">
      <c r="C116" s="52"/>
    </row>
    <row r="117" spans="3:3" x14ac:dyDescent="0.3">
      <c r="C117" s="52"/>
    </row>
    <row r="118" spans="3:3" x14ac:dyDescent="0.3">
      <c r="C118" s="52"/>
    </row>
    <row r="119" spans="3:3" x14ac:dyDescent="0.3">
      <c r="C119" s="52"/>
    </row>
    <row r="120" spans="3:3" x14ac:dyDescent="0.3">
      <c r="C120" s="52"/>
    </row>
  </sheetData>
  <mergeCells count="6">
    <mergeCell ref="C101:G101"/>
    <mergeCell ref="B2:H2"/>
    <mergeCell ref="B3:H3"/>
    <mergeCell ref="B5:C5"/>
    <mergeCell ref="C21:D21"/>
    <mergeCell ref="F21:G21"/>
  </mergeCells>
  <printOptions gridLines="1"/>
  <pageMargins left="0.2" right="0.2" top="0.5" bottom="0.5" header="0.3" footer="0.3"/>
  <pageSetup paperSize="9" scale="74" orientation="landscape" r:id="rId1"/>
  <rowBreaks count="1" manualBreakCount="1">
    <brk id="66" min="1" max="10" man="1"/>
  </rowBreaks>
  <customProperties>
    <customPr name="ExcelFSM_AdjustedButtonPress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
  <sheetViews>
    <sheetView view="pageBreakPreview" zoomScale="91" zoomScaleNormal="100" zoomScaleSheetLayoutView="91" workbookViewId="0">
      <selection activeCell="D19" sqref="D19"/>
    </sheetView>
  </sheetViews>
  <sheetFormatPr defaultColWidth="9.109375" defaultRowHeight="14.4" x14ac:dyDescent="0.3"/>
  <cols>
    <col min="1" max="1" width="4.6640625" style="156" bestFit="1" customWidth="1"/>
    <col min="2" max="2" width="55.88671875" style="156" customWidth="1"/>
    <col min="3" max="3" width="22.109375" style="157" bestFit="1" customWidth="1"/>
    <col min="4" max="5" width="22.109375" style="158" customWidth="1"/>
    <col min="6" max="6" width="22.5546875" style="156" customWidth="1"/>
    <col min="7" max="16384" width="9.109375" style="156"/>
  </cols>
  <sheetData>
    <row r="1" spans="1:6" s="136" customFormat="1" ht="15.6" x14ac:dyDescent="0.3">
      <c r="A1" s="183" t="s">
        <v>0</v>
      </c>
      <c r="B1" s="183"/>
      <c r="C1" s="183"/>
      <c r="D1" s="135"/>
      <c r="E1" s="135"/>
      <c r="F1" s="135"/>
    </row>
    <row r="2" spans="1:6" s="136" customFormat="1" ht="15.6" x14ac:dyDescent="0.3">
      <c r="A2" s="183" t="s">
        <v>22</v>
      </c>
      <c r="B2" s="183"/>
      <c r="C2" s="183"/>
      <c r="D2" s="135"/>
      <c r="E2" s="135"/>
      <c r="F2" s="135"/>
    </row>
    <row r="3" spans="1:6" s="136" customFormat="1" ht="15.6" x14ac:dyDescent="0.3">
      <c r="A3" s="183" t="s">
        <v>23</v>
      </c>
      <c r="B3" s="183"/>
      <c r="C3" s="183"/>
      <c r="D3" s="135"/>
      <c r="E3" s="135"/>
      <c r="F3" s="135"/>
    </row>
    <row r="4" spans="1:6" s="136" customFormat="1" ht="15.6" x14ac:dyDescent="0.3">
      <c r="A4" s="135"/>
      <c r="B4" s="135"/>
      <c r="C4" s="137"/>
      <c r="D4" s="135"/>
      <c r="E4" s="135"/>
    </row>
    <row r="5" spans="1:6" s="136" customFormat="1" ht="65.25" customHeight="1" x14ac:dyDescent="0.3">
      <c r="A5" s="138" t="s">
        <v>24</v>
      </c>
      <c r="B5" s="139" t="s">
        <v>25</v>
      </c>
      <c r="C5" s="140" t="s">
        <v>26</v>
      </c>
      <c r="D5" s="162" t="s">
        <v>91</v>
      </c>
      <c r="E5" s="141" t="s">
        <v>93</v>
      </c>
      <c r="F5" s="142" t="s">
        <v>83</v>
      </c>
    </row>
    <row r="6" spans="1:6" s="136" customFormat="1" ht="15.6" x14ac:dyDescent="0.3">
      <c r="A6" s="143" t="s">
        <v>27</v>
      </c>
      <c r="B6" s="144" t="s">
        <v>28</v>
      </c>
      <c r="C6" s="145">
        <v>3871341780.3000002</v>
      </c>
      <c r="D6" s="146"/>
      <c r="E6" s="146"/>
      <c r="F6" s="147"/>
    </row>
    <row r="7" spans="1:6" s="136" customFormat="1" ht="15.6" x14ac:dyDescent="0.3">
      <c r="A7" s="143" t="s">
        <v>29</v>
      </c>
      <c r="B7" s="144" t="s">
        <v>30</v>
      </c>
      <c r="C7" s="145">
        <v>9033130820.6999989</v>
      </c>
      <c r="D7" s="146"/>
      <c r="E7" s="159">
        <v>302693056.89999998</v>
      </c>
      <c r="F7" s="147">
        <v>302693056.89999998</v>
      </c>
    </row>
    <row r="8" spans="1:6" s="136" customFormat="1" ht="15.6" x14ac:dyDescent="0.3">
      <c r="A8" s="148"/>
      <c r="B8" s="149"/>
      <c r="C8" s="150"/>
      <c r="D8" s="151"/>
      <c r="E8" s="151"/>
    </row>
    <row r="9" spans="1:6" ht="15.6" x14ac:dyDescent="0.3">
      <c r="A9" s="152"/>
      <c r="B9" s="149"/>
      <c r="C9" s="153">
        <f>SUM(C6:C7)</f>
        <v>12904472601</v>
      </c>
      <c r="D9" s="154"/>
      <c r="E9" s="154"/>
      <c r="F9" s="155"/>
    </row>
    <row r="10" spans="1:6" ht="21" x14ac:dyDescent="0.3">
      <c r="A10" s="59"/>
      <c r="B10" s="60"/>
      <c r="C10" s="61"/>
      <c r="D10" s="133"/>
      <c r="E10" s="133"/>
    </row>
  </sheetData>
  <mergeCells count="3">
    <mergeCell ref="A1:C1"/>
    <mergeCell ref="A2:C2"/>
    <mergeCell ref="A3:C3"/>
  </mergeCells>
  <printOptions gridLines="1"/>
  <pageMargins left="0.7" right="0.7" top="0.75" bottom="0.75" header="0.3" footer="0.3"/>
  <pageSetup scale="64" orientation="landscape" r:id="rId1"/>
  <customProperties>
    <customPr name="ExcelFSM_AdjustedButtonPress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view="pageBreakPreview" zoomScaleNormal="100" zoomScaleSheetLayoutView="100" workbookViewId="0">
      <selection activeCell="C17" sqref="C17"/>
    </sheetView>
  </sheetViews>
  <sheetFormatPr defaultColWidth="9.109375" defaultRowHeight="28.5" customHeight="1" x14ac:dyDescent="0.3"/>
  <cols>
    <col min="1" max="1" width="12.109375" style="74" customWidth="1"/>
    <col min="2" max="2" width="43" style="64" customWidth="1"/>
    <col min="3" max="3" width="24.109375" style="75" customWidth="1"/>
    <col min="4" max="16384" width="9.109375" style="64"/>
  </cols>
  <sheetData>
    <row r="1" spans="1:5" ht="28.5" customHeight="1" x14ac:dyDescent="0.45">
      <c r="A1" s="184" t="s">
        <v>0</v>
      </c>
      <c r="B1" s="184"/>
      <c r="C1" s="184"/>
      <c r="D1" s="63"/>
      <c r="E1" s="63"/>
    </row>
    <row r="2" spans="1:5" s="65" customFormat="1" ht="28.5" customHeight="1" x14ac:dyDescent="0.45">
      <c r="A2" s="185" t="s">
        <v>22</v>
      </c>
      <c r="B2" s="185"/>
      <c r="C2" s="185"/>
      <c r="D2" s="63"/>
      <c r="E2" s="63"/>
    </row>
    <row r="3" spans="1:5" ht="28.5" customHeight="1" x14ac:dyDescent="0.3">
      <c r="A3" s="186" t="s">
        <v>31</v>
      </c>
      <c r="B3" s="186"/>
      <c r="C3" s="186"/>
    </row>
    <row r="4" spans="1:5" ht="28.5" customHeight="1" x14ac:dyDescent="0.3">
      <c r="A4" s="66" t="s">
        <v>32</v>
      </c>
      <c r="B4" s="67" t="s">
        <v>33</v>
      </c>
      <c r="C4" s="68" t="s">
        <v>34</v>
      </c>
    </row>
    <row r="5" spans="1:5" ht="35.25" customHeight="1" x14ac:dyDescent="0.3">
      <c r="A5" s="69"/>
      <c r="B5" s="70"/>
      <c r="C5" s="122" t="s">
        <v>85</v>
      </c>
    </row>
    <row r="6" spans="1:5" ht="28.5" customHeight="1" x14ac:dyDescent="0.3">
      <c r="A6" s="69"/>
      <c r="B6" s="71" t="s">
        <v>35</v>
      </c>
      <c r="C6" s="72">
        <v>0</v>
      </c>
    </row>
    <row r="7" spans="1:5" ht="28.5" customHeight="1" x14ac:dyDescent="0.3">
      <c r="A7" s="69"/>
      <c r="B7" s="71" t="s">
        <v>36</v>
      </c>
      <c r="C7" s="72">
        <v>0</v>
      </c>
    </row>
    <row r="8" spans="1:5" ht="28.5" customHeight="1" x14ac:dyDescent="0.3">
      <c r="A8" s="69"/>
      <c r="B8" s="71" t="s">
        <v>37</v>
      </c>
      <c r="C8" s="72">
        <v>0</v>
      </c>
    </row>
    <row r="9" spans="1:5" ht="28.5" customHeight="1" x14ac:dyDescent="0.3">
      <c r="A9" s="69"/>
      <c r="B9" s="71" t="s">
        <v>38</v>
      </c>
      <c r="C9" s="72">
        <v>0</v>
      </c>
    </row>
    <row r="10" spans="1:5" ht="28.5" customHeight="1" x14ac:dyDescent="0.3">
      <c r="A10" s="69"/>
      <c r="B10" s="71"/>
      <c r="C10" s="73">
        <f>SUM(C6:C9)</f>
        <v>0</v>
      </c>
    </row>
  </sheetData>
  <mergeCells count="3">
    <mergeCell ref="A1:C1"/>
    <mergeCell ref="A2:C2"/>
    <mergeCell ref="A3:C3"/>
  </mergeCells>
  <pageMargins left="0.7" right="0.7" top="0.75" bottom="0.75" header="0.3" footer="0.3"/>
  <pageSetup scale="83" orientation="portrait" r:id="rId1"/>
  <customProperties>
    <customPr name="ExcelFSM_AdjustedButtonPress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F9"/>
  <sheetViews>
    <sheetView view="pageBreakPreview" zoomScale="87" zoomScaleNormal="100" zoomScaleSheetLayoutView="87" workbookViewId="0">
      <selection activeCell="G9" sqref="G9"/>
    </sheetView>
  </sheetViews>
  <sheetFormatPr defaultColWidth="15.5546875" defaultRowHeight="14.4" x14ac:dyDescent="0.3"/>
  <cols>
    <col min="1" max="1" width="10.109375" bestFit="1" customWidth="1"/>
    <col min="2" max="2" width="28.88671875" customWidth="1"/>
    <col min="3" max="3" width="24.5546875" style="62" customWidth="1"/>
    <col min="4" max="4" width="21.6640625" style="62" customWidth="1"/>
    <col min="5" max="5" width="20" style="90" customWidth="1"/>
    <col min="6" max="6" width="16.88671875" bestFit="1" customWidth="1"/>
  </cols>
  <sheetData>
    <row r="1" spans="1:6" s="76" customFormat="1" ht="18" customHeight="1" x14ac:dyDescent="0.3">
      <c r="A1" s="187" t="s">
        <v>0</v>
      </c>
      <c r="B1" s="188"/>
      <c r="C1" s="188"/>
      <c r="D1" s="188"/>
      <c r="E1" s="188"/>
      <c r="F1" s="189"/>
    </row>
    <row r="2" spans="1:6" s="76" customFormat="1" ht="20.399999999999999" customHeight="1" x14ac:dyDescent="0.3">
      <c r="A2" s="190" t="s">
        <v>39</v>
      </c>
      <c r="B2" s="191"/>
      <c r="C2" s="191"/>
      <c r="D2" s="191"/>
      <c r="E2" s="191"/>
      <c r="F2" s="192"/>
    </row>
    <row r="3" spans="1:6" s="76" customFormat="1" ht="20.399999999999999" customHeight="1" x14ac:dyDescent="0.3">
      <c r="A3" s="193" t="s">
        <v>40</v>
      </c>
      <c r="B3" s="194"/>
      <c r="C3" s="194"/>
      <c r="D3" s="194"/>
      <c r="E3" s="194"/>
      <c r="F3" s="195"/>
    </row>
    <row r="4" spans="1:6" s="8" customFormat="1" ht="80.25" customHeight="1" x14ac:dyDescent="0.3">
      <c r="A4" s="77" t="s">
        <v>1</v>
      </c>
      <c r="B4" s="78" t="s">
        <v>2</v>
      </c>
      <c r="C4" s="79" t="s">
        <v>41</v>
      </c>
      <c r="D4" s="123" t="s">
        <v>91</v>
      </c>
      <c r="E4" s="78" t="s">
        <v>92</v>
      </c>
      <c r="F4" s="78" t="s">
        <v>83</v>
      </c>
    </row>
    <row r="5" spans="1:6" s="57" customFormat="1" ht="31.2" x14ac:dyDescent="0.3">
      <c r="A5" s="80">
        <v>21020107</v>
      </c>
      <c r="B5" s="81" t="s">
        <v>42</v>
      </c>
      <c r="C5" s="82">
        <v>450000</v>
      </c>
      <c r="D5" s="124">
        <v>0</v>
      </c>
      <c r="E5" s="83">
        <v>0</v>
      </c>
      <c r="F5" s="84">
        <f>D5+E5</f>
        <v>0</v>
      </c>
    </row>
    <row r="6" spans="1:6" s="57" customFormat="1" ht="46.8" x14ac:dyDescent="0.3">
      <c r="A6" s="80">
        <v>21020124</v>
      </c>
      <c r="B6" s="81" t="s">
        <v>43</v>
      </c>
      <c r="C6" s="85">
        <v>38536000</v>
      </c>
      <c r="D6" s="124">
        <v>0</v>
      </c>
      <c r="E6" s="83">
        <v>0</v>
      </c>
      <c r="F6" s="84">
        <f t="shared" ref="F6:F9" si="0">D6+E6</f>
        <v>0</v>
      </c>
    </row>
    <row r="7" spans="1:6" s="57" customFormat="1" ht="46.8" x14ac:dyDescent="0.3">
      <c r="A7" s="80">
        <v>21020129</v>
      </c>
      <c r="B7" s="81" t="s">
        <v>44</v>
      </c>
      <c r="C7" s="85">
        <v>24085000</v>
      </c>
      <c r="D7" s="124">
        <v>0</v>
      </c>
      <c r="E7" s="83">
        <v>0</v>
      </c>
      <c r="F7" s="84">
        <f t="shared" si="0"/>
        <v>0</v>
      </c>
    </row>
    <row r="8" spans="1:6" s="57" customFormat="1" ht="46.8" x14ac:dyDescent="0.3">
      <c r="A8" s="80">
        <v>21020131</v>
      </c>
      <c r="B8" s="81" t="s">
        <v>45</v>
      </c>
      <c r="C8" s="85">
        <v>800000000</v>
      </c>
      <c r="D8" s="124">
        <v>0</v>
      </c>
      <c r="E8" s="83">
        <v>0</v>
      </c>
      <c r="F8" s="84">
        <f t="shared" si="0"/>
        <v>0</v>
      </c>
    </row>
    <row r="9" spans="1:6" s="8" customFormat="1" ht="39" customHeight="1" thickBot="1" x14ac:dyDescent="0.35">
      <c r="A9" s="86"/>
      <c r="B9" s="87" t="s">
        <v>46</v>
      </c>
      <c r="C9" s="88">
        <f>SUM(C5:C8)</f>
        <v>863071000</v>
      </c>
      <c r="D9" s="125">
        <f>SUM(D5:D8)</f>
        <v>0</v>
      </c>
      <c r="E9" s="89">
        <f>SUM(E5:E8)</f>
        <v>0</v>
      </c>
      <c r="F9" s="84">
        <f t="shared" si="0"/>
        <v>0</v>
      </c>
    </row>
  </sheetData>
  <mergeCells count="3">
    <mergeCell ref="A1:F1"/>
    <mergeCell ref="A2:F2"/>
    <mergeCell ref="A3:F3"/>
  </mergeCells>
  <pageMargins left="0.7" right="0.7" top="0.75" bottom="0.75" header="0.3" footer="0.3"/>
  <pageSetup scale="54" orientation="landscape" r:id="rId1"/>
  <customProperties>
    <customPr name="ExcelFSM_AdjustedButtonPress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
  <sheetViews>
    <sheetView view="pageBreakPreview" zoomScaleNormal="100" zoomScaleSheetLayoutView="100" workbookViewId="0">
      <selection activeCell="C4" sqref="C4"/>
    </sheetView>
  </sheetViews>
  <sheetFormatPr defaultRowHeight="14.4" x14ac:dyDescent="0.3"/>
  <cols>
    <col min="1" max="1" width="12.88671875" customWidth="1"/>
    <col min="2" max="2" width="17" bestFit="1" customWidth="1"/>
    <col min="3" max="3" width="53.6640625" customWidth="1"/>
    <col min="4" max="4" width="21.5546875" bestFit="1" customWidth="1"/>
  </cols>
  <sheetData>
    <row r="1" spans="1:4" ht="18" x14ac:dyDescent="0.35">
      <c r="A1" s="91" t="s">
        <v>47</v>
      </c>
    </row>
    <row r="2" spans="1:4" ht="18" x14ac:dyDescent="0.35">
      <c r="A2" s="91" t="s">
        <v>90</v>
      </c>
    </row>
    <row r="3" spans="1:4" ht="18" x14ac:dyDescent="0.35">
      <c r="A3" s="92" t="s">
        <v>48</v>
      </c>
      <c r="B3" s="92" t="s">
        <v>49</v>
      </c>
      <c r="C3" s="92" t="s">
        <v>50</v>
      </c>
      <c r="D3" s="92" t="s">
        <v>51</v>
      </c>
    </row>
    <row r="4" spans="1:4" ht="43.2" x14ac:dyDescent="0.3">
      <c r="A4" s="93">
        <v>44246</v>
      </c>
      <c r="B4" s="94" t="s">
        <v>52</v>
      </c>
      <c r="C4" s="95" t="s">
        <v>53</v>
      </c>
      <c r="D4" s="96">
        <v>43403000</v>
      </c>
    </row>
    <row r="5" spans="1:4" x14ac:dyDescent="0.3">
      <c r="C5" s="94" t="s">
        <v>54</v>
      </c>
      <c r="D5" s="96">
        <f>94.26+4248.5-25-71.25-950</f>
        <v>3296.51</v>
      </c>
    </row>
    <row r="6" spans="1:4" ht="15.6" x14ac:dyDescent="0.3">
      <c r="C6" t="s">
        <v>55</v>
      </c>
      <c r="D6" s="97">
        <v>750000</v>
      </c>
    </row>
    <row r="7" spans="1:4" x14ac:dyDescent="0.3">
      <c r="C7" t="s">
        <v>56</v>
      </c>
      <c r="D7" s="98">
        <v>10000000</v>
      </c>
    </row>
    <row r="8" spans="1:4" ht="18" x14ac:dyDescent="0.35">
      <c r="C8" s="91" t="s">
        <v>46</v>
      </c>
      <c r="D8" s="99">
        <f>SUM(D4:D7)</f>
        <v>54156296.509999998</v>
      </c>
    </row>
  </sheetData>
  <pageMargins left="0.7" right="0.7" top="0.75" bottom="0.75" header="0.3" footer="0.3"/>
  <pageSetup paperSize="9" scale="83" orientation="portrait" r:id="rId1"/>
  <customProperties>
    <customPr name="ExcelFSM_AdjustedButtonPress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3"/>
  <sheetViews>
    <sheetView view="pageBreakPreview" zoomScale="96" zoomScaleNormal="100" zoomScaleSheetLayoutView="96" workbookViewId="0">
      <selection activeCell="F16" sqref="F16"/>
    </sheetView>
  </sheetViews>
  <sheetFormatPr defaultRowHeight="14.4" x14ac:dyDescent="0.3"/>
  <cols>
    <col min="1" max="1" width="11.109375" bestFit="1" customWidth="1"/>
    <col min="2" max="2" width="36.88671875" customWidth="1"/>
    <col min="3" max="3" width="13.88671875" hidden="1" customWidth="1"/>
    <col min="4" max="4" width="17" style="62" bestFit="1" customWidth="1"/>
    <col min="5" max="6" width="15.6640625" style="134" customWidth="1"/>
    <col min="7" max="7" width="15.44140625" style="134" customWidth="1"/>
  </cols>
  <sheetData>
    <row r="1" spans="1:7" s="100" customFormat="1" ht="21.9" customHeight="1" x14ac:dyDescent="0.35">
      <c r="A1" s="196" t="s">
        <v>0</v>
      </c>
      <c r="B1" s="197"/>
      <c r="C1" s="197"/>
      <c r="D1" s="197"/>
      <c r="E1" s="197"/>
      <c r="F1" s="197"/>
      <c r="G1" s="197"/>
    </row>
    <row r="2" spans="1:7" s="100" customFormat="1" ht="16.5" customHeight="1" x14ac:dyDescent="0.35">
      <c r="A2" s="198" t="s">
        <v>39</v>
      </c>
      <c r="B2" s="199"/>
      <c r="C2" s="199"/>
      <c r="D2" s="199"/>
      <c r="E2" s="199"/>
      <c r="F2" s="199"/>
      <c r="G2" s="199"/>
    </row>
    <row r="3" spans="1:7" s="100" customFormat="1" ht="18.899999999999999" customHeight="1" x14ac:dyDescent="0.35">
      <c r="A3" s="200" t="s">
        <v>57</v>
      </c>
      <c r="B3" s="201"/>
      <c r="C3" s="201"/>
      <c r="D3" s="201"/>
      <c r="E3" s="201"/>
      <c r="F3" s="201"/>
      <c r="G3" s="201"/>
    </row>
    <row r="4" spans="1:7" s="91" customFormat="1" ht="78" x14ac:dyDescent="0.35">
      <c r="A4" s="101" t="s">
        <v>1</v>
      </c>
      <c r="B4" s="78" t="s">
        <v>2</v>
      </c>
      <c r="C4" s="78" t="s">
        <v>3</v>
      </c>
      <c r="D4" s="79" t="s">
        <v>41</v>
      </c>
      <c r="E4" s="161" t="s">
        <v>91</v>
      </c>
      <c r="F4" s="163" t="s">
        <v>92</v>
      </c>
      <c r="G4" s="164" t="s">
        <v>86</v>
      </c>
    </row>
    <row r="5" spans="1:7" s="102" customFormat="1" ht="46.8" x14ac:dyDescent="0.35">
      <c r="A5" s="80">
        <v>22021009</v>
      </c>
      <c r="B5" s="81" t="s">
        <v>58</v>
      </c>
      <c r="C5" s="81"/>
      <c r="D5" s="82">
        <v>700000</v>
      </c>
      <c r="E5" s="165"/>
      <c r="F5" s="165"/>
      <c r="G5" s="166">
        <v>0</v>
      </c>
    </row>
    <row r="6" spans="1:7" s="102" customFormat="1" ht="46.8" x14ac:dyDescent="0.35">
      <c r="A6" s="80">
        <v>22021033</v>
      </c>
      <c r="B6" s="81" t="s">
        <v>59</v>
      </c>
      <c r="C6" s="81"/>
      <c r="D6" s="82">
        <v>80000000</v>
      </c>
      <c r="E6" s="165"/>
      <c r="F6" s="165"/>
      <c r="G6" s="166">
        <v>0</v>
      </c>
    </row>
    <row r="7" spans="1:7" s="102" customFormat="1" ht="31.2" x14ac:dyDescent="0.35">
      <c r="A7" s="80">
        <v>22021065</v>
      </c>
      <c r="B7" s="81" t="s">
        <v>60</v>
      </c>
      <c r="C7" s="81"/>
      <c r="D7" s="82">
        <v>101000000</v>
      </c>
      <c r="E7" s="165"/>
      <c r="F7" s="165"/>
      <c r="G7" s="166">
        <v>0</v>
      </c>
    </row>
    <row r="8" spans="1:7" s="102" customFormat="1" ht="31.2" x14ac:dyDescent="0.35">
      <c r="A8" s="80">
        <v>22021218</v>
      </c>
      <c r="B8" s="81" t="s">
        <v>61</v>
      </c>
      <c r="C8" s="81"/>
      <c r="D8" s="82"/>
      <c r="E8" s="165"/>
      <c r="F8" s="165"/>
      <c r="G8" s="166">
        <v>0</v>
      </c>
    </row>
    <row r="9" spans="1:7" s="102" customFormat="1" ht="18" x14ac:dyDescent="0.35">
      <c r="A9" s="80">
        <v>22021219</v>
      </c>
      <c r="B9" s="81" t="s">
        <v>62</v>
      </c>
      <c r="C9" s="81"/>
      <c r="D9" s="82">
        <v>100000000</v>
      </c>
      <c r="E9" s="165"/>
      <c r="F9" s="165"/>
      <c r="G9" s="166">
        <v>0</v>
      </c>
    </row>
    <row r="10" spans="1:7" s="102" customFormat="1" ht="31.2" x14ac:dyDescent="0.35">
      <c r="A10" s="80">
        <v>22021221</v>
      </c>
      <c r="B10" s="81" t="s">
        <v>63</v>
      </c>
      <c r="C10" s="81"/>
      <c r="D10" s="82"/>
      <c r="E10" s="165"/>
      <c r="F10" s="165"/>
      <c r="G10" s="166">
        <v>0</v>
      </c>
    </row>
    <row r="11" spans="1:7" s="102" customFormat="1" ht="31.2" x14ac:dyDescent="0.35">
      <c r="A11" s="80">
        <v>22021222</v>
      </c>
      <c r="B11" s="81" t="s">
        <v>64</v>
      </c>
      <c r="C11" s="81"/>
      <c r="D11" s="82"/>
      <c r="E11" s="165"/>
      <c r="F11" s="165"/>
      <c r="G11" s="166">
        <v>0</v>
      </c>
    </row>
    <row r="12" spans="1:7" s="102" customFormat="1" ht="18.600000000000001" thickBot="1" x14ac:dyDescent="0.4">
      <c r="A12" s="86"/>
      <c r="B12" s="87" t="s">
        <v>46</v>
      </c>
      <c r="C12" s="87"/>
      <c r="D12" s="103">
        <f>SUM(D5:D11)</f>
        <v>281700000</v>
      </c>
      <c r="E12" s="167"/>
      <c r="F12" s="167"/>
      <c r="G12" s="168">
        <f>SUM(G5:G11)</f>
        <v>0</v>
      </c>
    </row>
    <row r="13" spans="1:7" ht="15.6" x14ac:dyDescent="0.3">
      <c r="A13" s="57"/>
      <c r="B13" s="57"/>
      <c r="C13" s="57"/>
      <c r="D13" s="58"/>
      <c r="E13" s="132"/>
      <c r="F13" s="132"/>
      <c r="G13" s="132"/>
    </row>
  </sheetData>
  <mergeCells count="3">
    <mergeCell ref="A1:G1"/>
    <mergeCell ref="A2:G2"/>
    <mergeCell ref="A3:G3"/>
  </mergeCells>
  <pageMargins left="0.7" right="0.7" top="0.75" bottom="0.75" header="0.3" footer="0.3"/>
  <pageSetup scale="76" orientation="landscape" r:id="rId1"/>
  <customProperties>
    <customPr name="ExcelFSM_AdjustedButtonPress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view="pageBreakPreview" zoomScaleNormal="100" zoomScaleSheetLayoutView="100" workbookViewId="0">
      <selection activeCell="D11" sqref="D11"/>
    </sheetView>
  </sheetViews>
  <sheetFormatPr defaultColWidth="9.109375" defaultRowHeight="15.6" x14ac:dyDescent="0.3"/>
  <cols>
    <col min="1" max="1" width="12.109375" style="116" customWidth="1"/>
    <col min="2" max="2" width="13.5546875" style="108" customWidth="1"/>
    <col min="3" max="3" width="20.109375" style="108" customWidth="1"/>
    <col min="4" max="4" width="58.5546875" style="108" customWidth="1"/>
    <col min="5" max="5" width="20.5546875" style="108" customWidth="1"/>
    <col min="6" max="16384" width="9.109375" style="108"/>
  </cols>
  <sheetData>
    <row r="1" spans="1:5" x14ac:dyDescent="0.3">
      <c r="A1" s="104" t="s">
        <v>47</v>
      </c>
      <c r="B1" s="105"/>
      <c r="C1" s="106"/>
      <c r="D1" s="106"/>
      <c r="E1" s="107"/>
    </row>
    <row r="2" spans="1:5" x14ac:dyDescent="0.3">
      <c r="A2" s="104" t="s">
        <v>87</v>
      </c>
      <c r="B2" s="105"/>
      <c r="C2" s="106"/>
      <c r="D2" s="106"/>
      <c r="E2" s="107"/>
    </row>
    <row r="3" spans="1:5" x14ac:dyDescent="0.3">
      <c r="A3" s="109" t="s">
        <v>48</v>
      </c>
      <c r="B3" s="110" t="s">
        <v>65</v>
      </c>
      <c r="C3" s="111" t="s">
        <v>49</v>
      </c>
      <c r="D3" s="111" t="s">
        <v>50</v>
      </c>
      <c r="E3" s="112" t="s">
        <v>51</v>
      </c>
    </row>
    <row r="4" spans="1:5" ht="31.2" x14ac:dyDescent="0.3">
      <c r="A4" s="113">
        <v>44242</v>
      </c>
      <c r="B4" s="108" t="s">
        <v>66</v>
      </c>
      <c r="C4" s="106" t="s">
        <v>52</v>
      </c>
      <c r="D4" s="106" t="s">
        <v>67</v>
      </c>
      <c r="E4" s="114">
        <v>149396770.99000001</v>
      </c>
    </row>
    <row r="5" spans="1:5" ht="31.2" x14ac:dyDescent="0.3">
      <c r="A5" s="113">
        <v>44242</v>
      </c>
      <c r="B5" s="108" t="s">
        <v>68</v>
      </c>
      <c r="C5" s="106" t="s">
        <v>52</v>
      </c>
      <c r="D5" s="106" t="s">
        <v>69</v>
      </c>
      <c r="E5" s="114">
        <v>149396770.99000001</v>
      </c>
    </row>
    <row r="6" spans="1:5" ht="22.5" customHeight="1" x14ac:dyDescent="0.3">
      <c r="A6" s="113">
        <v>44246</v>
      </c>
      <c r="B6" s="108" t="s">
        <v>70</v>
      </c>
      <c r="C6" s="106" t="s">
        <v>52</v>
      </c>
      <c r="D6" s="106" t="s">
        <v>71</v>
      </c>
      <c r="E6" s="114">
        <v>39989465</v>
      </c>
    </row>
    <row r="7" spans="1:5" ht="31.2" x14ac:dyDescent="0.3">
      <c r="A7" s="113">
        <v>44272</v>
      </c>
      <c r="B7" s="108" t="s">
        <v>72</v>
      </c>
      <c r="C7" s="106" t="s">
        <v>52</v>
      </c>
      <c r="D7" s="106" t="s">
        <v>73</v>
      </c>
      <c r="E7" s="115">
        <v>302693056.89999998</v>
      </c>
    </row>
    <row r="8" spans="1:5" ht="33" customHeight="1" x14ac:dyDescent="0.3">
      <c r="A8" s="113">
        <v>44272</v>
      </c>
      <c r="B8" s="108" t="s">
        <v>74</v>
      </c>
      <c r="C8" s="106" t="s">
        <v>52</v>
      </c>
      <c r="D8" s="106" t="s">
        <v>75</v>
      </c>
      <c r="E8" s="115">
        <v>141917882.58000001</v>
      </c>
    </row>
    <row r="9" spans="1:5" ht="45" customHeight="1" x14ac:dyDescent="0.3">
      <c r="A9" s="113">
        <v>44274</v>
      </c>
      <c r="B9" s="108" t="s">
        <v>76</v>
      </c>
      <c r="C9" s="106" t="s">
        <v>52</v>
      </c>
      <c r="D9" s="106" t="s">
        <v>77</v>
      </c>
      <c r="E9" s="115">
        <v>124641137.3</v>
      </c>
    </row>
    <row r="10" spans="1:5" ht="48" customHeight="1" x14ac:dyDescent="0.3">
      <c r="A10" s="113">
        <v>44274</v>
      </c>
      <c r="B10" s="108" t="s">
        <v>76</v>
      </c>
      <c r="C10" s="106" t="s">
        <v>52</v>
      </c>
      <c r="D10" s="106" t="s">
        <v>78</v>
      </c>
      <c r="E10" s="115">
        <v>72900000</v>
      </c>
    </row>
    <row r="11" spans="1:5" ht="53.25" customHeight="1" x14ac:dyDescent="0.3">
      <c r="A11" s="113">
        <v>44274</v>
      </c>
      <c r="B11" s="108" t="s">
        <v>76</v>
      </c>
      <c r="C11" s="106" t="s">
        <v>52</v>
      </c>
      <c r="D11" s="106" t="s">
        <v>79</v>
      </c>
      <c r="E11" s="115">
        <v>105151919.59999999</v>
      </c>
    </row>
    <row r="12" spans="1:5" ht="28.5" customHeight="1" x14ac:dyDescent="0.3">
      <c r="C12" s="105" t="s">
        <v>46</v>
      </c>
      <c r="E12" s="117">
        <f>SUM(E4:E11)</f>
        <v>1086087003.3599999</v>
      </c>
    </row>
    <row r="13" spans="1:5" x14ac:dyDescent="0.3">
      <c r="E13" s="118"/>
    </row>
  </sheetData>
  <printOptions gridLines="1"/>
  <pageMargins left="0.7" right="0.7" top="0.75" bottom="0.75" header="0.3" footer="0.3"/>
  <pageSetup scale="92" orientation="landscape" r:id="rId1"/>
  <rowBreaks count="1" manualBreakCount="1">
    <brk id="12" max="16383" man="1"/>
  </rowBreaks>
  <customProperties>
    <customPr name="ExcelFSM_AdjustedButtonPress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8"/>
  <sheetViews>
    <sheetView view="pageBreakPreview" zoomScale="89" zoomScaleNormal="100" zoomScaleSheetLayoutView="89" workbookViewId="0"/>
  </sheetViews>
  <sheetFormatPr defaultRowHeight="14.4" x14ac:dyDescent="0.3"/>
  <cols>
    <col min="1" max="1" width="32" customWidth="1"/>
    <col min="2" max="2" width="25.33203125" customWidth="1"/>
  </cols>
  <sheetData>
    <row r="1" spans="1:2" x14ac:dyDescent="0.3">
      <c r="A1" t="s">
        <v>0</v>
      </c>
    </row>
    <row r="2" spans="1:2" x14ac:dyDescent="0.3">
      <c r="A2" t="s">
        <v>39</v>
      </c>
    </row>
    <row r="3" spans="1:2" x14ac:dyDescent="0.3">
      <c r="A3" t="s">
        <v>80</v>
      </c>
    </row>
    <row r="5" spans="1:2" x14ac:dyDescent="0.3">
      <c r="A5" s="56" t="s">
        <v>81</v>
      </c>
      <c r="B5" s="119" t="s">
        <v>34</v>
      </c>
    </row>
    <row r="6" spans="1:2" x14ac:dyDescent="0.3">
      <c r="A6" t="s">
        <v>82</v>
      </c>
      <c r="B6" s="90">
        <v>1006749700.5</v>
      </c>
    </row>
    <row r="7" spans="1:2" ht="16.2" x14ac:dyDescent="0.45">
      <c r="A7" t="s">
        <v>89</v>
      </c>
      <c r="B7" s="120">
        <v>478376</v>
      </c>
    </row>
    <row r="8" spans="1:2" ht="16.2" x14ac:dyDescent="0.45">
      <c r="A8" s="56" t="s">
        <v>46</v>
      </c>
      <c r="B8" s="121">
        <f>SUM(B6:B7)</f>
        <v>1007228076.5</v>
      </c>
    </row>
  </sheetData>
  <pageMargins left="0.7" right="0.7" top="0.75" bottom="0.75" header="0.3" footer="0.3"/>
  <pageSetup paperSize="9" orientation="portrait" r:id="rId1"/>
  <customProperties>
    <customPr name="ExcelFSM_AdjustedButtonPress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AUDITOR GENERAL'S REPORT</vt:lpstr>
      <vt:lpstr>COVID - 19 MARCH 2021 REPORT</vt:lpstr>
      <vt:lpstr>NOTE 1 - STATE GOVT COVID FUND</vt:lpstr>
      <vt:lpstr>NOTE 5 - DONATIONS</vt:lpstr>
      <vt:lpstr>NOTE 6 - SALARIES AND WAGES</vt:lpstr>
      <vt:lpstr>NOTE 7-OVERHEAD COST</vt:lpstr>
      <vt:lpstr>NOTE 8 - OTHER EXPENSES</vt:lpstr>
      <vt:lpstr>NOTE 9-CAPITAL EXPENDITURE</vt:lpstr>
      <vt:lpstr>NOTE 10 OPENING BALANCE</vt:lpstr>
      <vt:lpstr>'COVID - 19 MARCH 2021 REPORT'!Print_Area</vt:lpstr>
      <vt:lpstr>'NOTE 1 - STATE GOVT COVID FUND'!Print_Area</vt:lpstr>
      <vt:lpstr>'NOTE 10 OPENING BALANCE'!Print_Area</vt:lpstr>
      <vt:lpstr>'NOTE 5 - DONATIONS'!Print_Area</vt:lpstr>
      <vt:lpstr>'NOTE 8 - OTHER EXPENSES'!Print_Area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ACCOUNTANT GENERAL</dc:creator>
  <cp:lastModifiedBy>Yakubu Okala</cp:lastModifiedBy>
  <cp:lastPrinted>2021-05-28T09:58:50Z</cp:lastPrinted>
  <dcterms:created xsi:type="dcterms:W3CDTF">2021-05-27T12:15:34Z</dcterms:created>
  <dcterms:modified xsi:type="dcterms:W3CDTF">2021-05-29T07:24:36Z</dcterms:modified>
</cp:coreProperties>
</file>